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issong\Documents\lehre\excel_2018\Skript\mm_07-02\mm_uebergeben_06-25\"/>
    </mc:Choice>
  </mc:AlternateContent>
  <bookViews>
    <workbookView xWindow="0" yWindow="0" windowWidth="25200" windowHeight="11985"/>
  </bookViews>
  <sheets>
    <sheet name="Gewinnprognose" sheetId="2" r:id="rId1"/>
    <sheet name="Währungsrechner (JPY)" sheetId="1" r:id="rId2"/>
    <sheet name="Zeitreihe Yen-Kurs" sheetId="3" r:id="rId3"/>
  </sheets>
  <definedNames>
    <definedName name="JPY">'Währungsrechner (JPY)'!$C$3</definedName>
    <definedName name="markup">Gewinnprognose!$D$4</definedName>
    <definedName name="solver_adj" localSheetId="0" hidden="1">Gewinnprognose!$D$4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Gewinnprognose!$F$23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Gewinnprognose!$D$33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hs1" localSheetId="0" hidden="1">10000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A15" i="1"/>
  <c r="B13" i="1"/>
  <c r="C13" i="1" s="1"/>
  <c r="C15" i="1" s="1"/>
  <c r="C8" i="1"/>
  <c r="C9" i="1"/>
  <c r="C10" i="1"/>
  <c r="C11" i="1"/>
  <c r="C12" i="1"/>
  <c r="C7" i="1"/>
  <c r="B12" i="2" l="1"/>
  <c r="J12" i="2" s="1"/>
  <c r="C12" i="2" l="1"/>
  <c r="B13" i="2"/>
  <c r="C13" i="2" l="1"/>
  <c r="J13" i="2"/>
  <c r="D12" i="2"/>
  <c r="E12" i="2" s="1"/>
  <c r="B14" i="2"/>
  <c r="F12" i="2" l="1"/>
  <c r="D13" i="2"/>
  <c r="E13" i="2" s="1"/>
  <c r="C14" i="2"/>
  <c r="J14" i="2"/>
  <c r="B15" i="2"/>
  <c r="G12" i="2"/>
  <c r="F13" i="2" l="1"/>
  <c r="G13" i="2" s="1"/>
  <c r="D14" i="2"/>
  <c r="F14" i="2" s="1"/>
  <c r="C15" i="2"/>
  <c r="J15" i="2"/>
  <c r="B16" i="2"/>
  <c r="E14" i="2" l="1"/>
  <c r="G14" i="2" s="1"/>
  <c r="D15" i="2"/>
  <c r="F15" i="2" s="1"/>
  <c r="C16" i="2"/>
  <c r="J16" i="2"/>
  <c r="B17" i="2"/>
  <c r="B18" i="2" s="1"/>
  <c r="E15" i="2" l="1"/>
  <c r="G15" i="2" s="1"/>
  <c r="D16" i="2"/>
  <c r="E16" i="2" s="1"/>
  <c r="C18" i="2"/>
  <c r="J18" i="2"/>
  <c r="C17" i="2"/>
  <c r="J17" i="2"/>
  <c r="B19" i="2"/>
  <c r="F16" i="2" l="1"/>
  <c r="D17" i="2"/>
  <c r="E17" i="2" s="1"/>
  <c r="C19" i="2"/>
  <c r="J19" i="2"/>
  <c r="B20" i="2"/>
  <c r="G16" i="2"/>
  <c r="D18" i="2" l="1"/>
  <c r="F18" i="2" s="1"/>
  <c r="F17" i="2"/>
  <c r="G17" i="2" s="1"/>
  <c r="C20" i="2"/>
  <c r="J20" i="2"/>
  <c r="B21" i="2"/>
  <c r="E18" i="2"/>
  <c r="D19" i="2" l="1"/>
  <c r="F19" i="2" s="1"/>
  <c r="C21" i="2"/>
  <c r="J21" i="2"/>
  <c r="B22" i="2"/>
  <c r="E19" i="2"/>
  <c r="G18" i="2"/>
  <c r="D20" i="2" l="1"/>
  <c r="F20" i="2" s="1"/>
  <c r="C22" i="2"/>
  <c r="J22" i="2"/>
  <c r="G19" i="2"/>
  <c r="B23" i="2"/>
  <c r="E20" i="2"/>
  <c r="D21" i="2" l="1"/>
  <c r="D22" i="2" s="1"/>
  <c r="C23" i="2"/>
  <c r="J23" i="2"/>
  <c r="G20" i="2"/>
  <c r="F21" i="2" l="1"/>
  <c r="E21" i="2"/>
  <c r="E22" i="2"/>
  <c r="F22" i="2"/>
  <c r="D23" i="2"/>
  <c r="E29" i="2" s="1"/>
  <c r="G21" i="2"/>
  <c r="F29" i="2" l="1"/>
  <c r="E23" i="2"/>
  <c r="E27" i="2" s="1"/>
  <c r="E30" i="2" s="1"/>
  <c r="D27" i="2"/>
  <c r="F23" i="2"/>
  <c r="G22" i="2"/>
  <c r="G23" i="2" l="1"/>
  <c r="G27" i="2" s="1"/>
  <c r="D33" i="2" s="1"/>
  <c r="F27" i="2"/>
  <c r="F30" i="2" s="1"/>
</calcChain>
</file>

<file path=xl/comments1.xml><?xml version="1.0" encoding="utf-8"?>
<comments xmlns="http://schemas.openxmlformats.org/spreadsheetml/2006/main">
  <authors>
    <author>excel_01</author>
  </authors>
  <commentList>
    <comment ref="B1" authorId="0" shapeId="0">
      <text>
        <r>
          <rPr>
            <b/>
            <sz val="9"/>
            <color indexed="81"/>
            <rFont val="Segoe UI"/>
            <family val="2"/>
          </rPr>
          <t>excel_01:</t>
        </r>
        <r>
          <rPr>
            <sz val="9"/>
            <color indexed="81"/>
            <rFont val="Segoe UI"/>
            <family val="2"/>
          </rPr>
          <t xml:space="preserve">
Sollten hier nicht die Tageskurse stehen?</t>
        </r>
      </text>
    </comment>
    <comment ref="G2" authorId="0" shapeId="0">
      <text>
        <r>
          <rPr>
            <b/>
            <sz val="9"/>
            <color indexed="81"/>
            <rFont val="Segoe UI"/>
            <family val="2"/>
          </rPr>
          <t>excel_01:</t>
        </r>
        <r>
          <rPr>
            <sz val="9"/>
            <color indexed="81"/>
            <rFont val="Segoe UI"/>
            <family val="2"/>
          </rPr>
          <t xml:space="preserve">
Von Jens am 13.06. abgerufen</t>
        </r>
      </text>
    </comment>
  </commentList>
</comments>
</file>

<file path=xl/sharedStrings.xml><?xml version="1.0" encoding="utf-8"?>
<sst xmlns="http://schemas.openxmlformats.org/spreadsheetml/2006/main" count="292" uniqueCount="288">
  <si>
    <t>Währungsumrechnung Euro vs. JPY</t>
  </si>
  <si>
    <t>Yen-Kurs (1€):</t>
  </si>
  <si>
    <t>Yen-Betrag</t>
  </si>
  <si>
    <t>Eurobetrag</t>
  </si>
  <si>
    <t>Gewinnkalkulation 12 Monate: Energy-Fruchtdrink Mandelbeere</t>
  </si>
  <si>
    <t>Preisaufschlag (auf Kosten):</t>
  </si>
  <si>
    <t>Monatliche Kostensteigerung:</t>
  </si>
  <si>
    <t>Monatswerte:</t>
  </si>
  <si>
    <t xml:space="preserve">Stückkosten </t>
  </si>
  <si>
    <t>Preis</t>
  </si>
  <si>
    <t>Absatz</t>
  </si>
  <si>
    <t>Kosten</t>
  </si>
  <si>
    <t>Umsatz</t>
  </si>
  <si>
    <t>Gewinn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</si>
  <si>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</si>
  <si>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</si>
  <si>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</si>
  <si>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</si>
  <si>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</si>
  <si>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</si>
  <si>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</si>
  <si>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</si>
  <si>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</si>
  <si>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</si>
  <si>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</si>
  <si>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</si>
  <si>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Jahreswerte:</t>
  </si>
  <si>
    <t>Erwarteter Gewinn (12 Monate):</t>
  </si>
  <si>
    <t>Ausgangswert Stückkosten</t>
  </si>
  <si>
    <r>
      <t>Yen-Betrag (</t>
    </r>
    <r>
      <rPr>
        <sz val="11"/>
        <color theme="1"/>
        <rFont val="Calibri"/>
        <family val="2"/>
      </rPr>
      <t>¥)</t>
    </r>
  </si>
  <si>
    <t>entsprechen</t>
  </si>
  <si>
    <t>Kontrollrechnung</t>
  </si>
  <si>
    <t>Stückkosten</t>
  </si>
  <si>
    <t>Differenz</t>
  </si>
  <si>
    <t>Kontrollrechnung:</t>
  </si>
  <si>
    <t>Wert:</t>
  </si>
  <si>
    <t>Differenz:</t>
  </si>
  <si>
    <t>Eingabe:</t>
  </si>
  <si>
    <t>Berechnung:</t>
  </si>
  <si>
    <t>Ausgabe:</t>
  </si>
  <si>
    <t>Methodik: Eigene Berechnungen der Durchschnitte auf Basis der täglichen Euro-Referenzkurse der EZB.</t>
  </si>
  <si>
    <t>Quelle: Europäische Zentralbank (EZB).</t>
  </si>
  <si>
    <t>Bemerkung: Die EZB veröffentlicht tägliche Referenzkurse, die auf Grundlage der Konzertation zwischen Zentralbanken um 14.15 Uhr ermittelt werden.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</si>
  <si>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</si>
  <si>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</si>
  <si>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</si>
  <si>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</si>
  <si>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</si>
  <si>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</si>
  <si>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</si>
  <si>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</si>
  <si>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</si>
  <si>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</si>
  <si>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</si>
  <si>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</si>
  <si>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</si>
  <si>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</si>
  <si>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</si>
  <si>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</si>
  <si>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</si>
  <si>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</si>
  <si>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</si>
  <si>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</si>
  <si>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</si>
  <si>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</si>
  <si>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</si>
  <si>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</si>
  <si>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</si>
  <si>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</si>
  <si>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</si>
  <si>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</si>
  <si>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</si>
  <si>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</si>
  <si>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</si>
  <si>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</si>
  <si>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</si>
  <si>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</si>
  <si>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</si>
  <si>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</si>
  <si>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</si>
  <si>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</si>
  <si>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</si>
  <si>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</si>
  <si>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</si>
  <si>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</si>
  <si>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</si>
  <si>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</si>
  <si>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</si>
  <si>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</si>
  <si>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</si>
  <si>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</si>
  <si>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</si>
  <si>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</si>
  <si>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</si>
  <si>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</si>
  <si>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</si>
  <si>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</si>
  <si>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</si>
  <si>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</si>
  <si>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</si>
  <si>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</si>
  <si>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</si>
  <si>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</si>
  <si>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</si>
  <si>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</si>
  <si>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</si>
  <si>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</si>
  <si>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</si>
  <si>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</si>
  <si>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</si>
  <si>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</si>
  <si>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</si>
  <si>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</si>
  <si>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</si>
  <si>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</si>
  <si>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</si>
  <si>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</si>
  <si>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</si>
  <si>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</si>
  <si>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</si>
  <si>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</si>
  <si>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</si>
  <si>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</si>
  <si>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</si>
  <si>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</si>
  <si>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</si>
  <si>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</si>
  <si>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</si>
  <si>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</si>
  <si>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</si>
  <si>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</si>
  <si>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</si>
  <si>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</si>
  <si>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</si>
  <si>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</si>
  <si>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</si>
  <si>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</si>
  <si>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</si>
  <si>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</si>
  <si>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</si>
  <si>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</si>
  <si>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</si>
  <si>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</si>
  <si>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</si>
  <si>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</si>
  <si>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</si>
  <si>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</si>
  <si>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</si>
  <si>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</si>
  <si>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</si>
  <si>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</si>
  <si>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</si>
  <si>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</si>
  <si>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</si>
  <si>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</si>
  <si>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</si>
  <si>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</si>
  <si>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</si>
  <si>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</si>
  <si>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</si>
  <si>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</si>
  <si>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</si>
  <si>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</si>
  <si>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</si>
  <si>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</si>
  <si>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</si>
  <si>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</si>
  <si>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</si>
  <si>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</si>
  <si>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</si>
  <si>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</si>
  <si>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</si>
  <si>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</si>
  <si>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</si>
  <si>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</si>
  <si>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</si>
  <si>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</si>
  <si>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</si>
  <si>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</si>
  <si>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</si>
  <si>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</si>
  <si>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</si>
  <si>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</si>
  <si>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</si>
  <si>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</si>
  <si>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</si>
  <si>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</si>
  <si>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</si>
  <si>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</si>
  <si>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</si>
  <si>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</si>
  <si>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</si>
  <si>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</si>
  <si>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</si>
  <si>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</si>
  <si>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</si>
  <si>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</si>
  <si>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</si>
  <si>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</si>
  <si>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</si>
  <si>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</si>
  <si>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</si>
  <si>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</si>
  <si>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</si>
  <si>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</si>
  <si>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</si>
  <si>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</si>
  <si>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</si>
  <si>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</si>
  <si>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</si>
  <si>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</si>
  <si>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</si>
  <si>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</si>
  <si>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</si>
  <si>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</si>
  <si>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</si>
  <si>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</si>
  <si>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</si>
  <si>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</si>
  <si>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</si>
  <si>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</si>
  <si>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</si>
  <si>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</si>
  <si>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</si>
  <si>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</si>
  <si>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</si>
  <si>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</si>
  <si>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</si>
  <si>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</si>
  <si>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</si>
  <si>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</si>
  <si>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</si>
  <si>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</si>
  <si>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</si>
  <si>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</si>
  <si>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</si>
  <si>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</si>
  <si>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</si>
  <si>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</si>
  <si>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</si>
  <si>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</si>
  <si>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</si>
  <si>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</si>
  <si>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</si>
  <si>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</si>
  <si>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</si>
  <si>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</si>
  <si>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</si>
  <si>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</si>
  <si>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</si>
  <si>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</si>
  <si>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</si>
  <si>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</si>
  <si>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</si>
  <si>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</si>
  <si>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</si>
  <si>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</si>
  <si>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</si>
  <si>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</si>
  <si>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</si>
  <si>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</si>
  <si>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</si>
  <si>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</si>
  <si>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</si>
  <si>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</si>
  <si>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</si>
  <si>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</si>
  <si>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</si>
  <si>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</si>
  <si>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</si>
  <si>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</si>
  <si>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</si>
  <si>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</si>
  <si>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</si>
  <si>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</si>
  <si>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</si>
  <si>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31.05.2018 16:01:01 Uhr</t>
  </si>
  <si>
    <t>Stand vom</t>
  </si>
  <si>
    <t>Eins</t>
  </si>
  <si>
    <t>Dimension</t>
  </si>
  <si>
    <t>JPY</t>
  </si>
  <si>
    <t>Einheit</t>
  </si>
  <si>
    <t>Euro-Referenzkurs der EZB / 1 EUR = ... JPY / Japan</t>
  </si>
  <si>
    <t>BBEX3.M.JPY.EUR.BB.AC.A02_FLAGS</t>
  </si>
  <si>
    <t>BBEX3.M.JPY.EUR.BB.AC.A02</t>
  </si>
  <si>
    <t>Online-Quelle:</t>
  </si>
  <si>
    <t>https://www.bundesbank.de/Navigation/DE/Statistiken/Zeitreihen_Datenbanken/Aussenwirtschaft/aussenwirtschaft_details_value_node.html?tsId=BBEX3.M.JPY.EUR.BB.AC.A02&amp;listId=www_s331_b01012_2</t>
  </si>
  <si>
    <t>Bundesbank Zeitreihe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</si>
</sst>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¥-411]#,##0.00"/>
    <numFmt numFmtId="165" formatCode="#,##0.00\ &quot;€&quot;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7" fillId="2" borderId="1" applyNumberFormat="0" applyAlignment="0" applyProtection="0"/>
    <xf numFmtId="0" fontId="8" fillId="3" borderId="2" applyNumberFormat="0" applyAlignment="0" applyProtection="0"/>
    <xf numFmtId="0" fontId="9" fillId="3" borderId="1" applyNumberFormat="0" applyAlignment="0" applyProtection="0"/>
    <xf numFmtId="0" fontId="10" fillId="4" borderId="3" applyNumberFormat="0" applyAlignment="0" applyProtection="0"/>
    <xf numFmtId="0" fontId="2" fillId="0" borderId="0"/>
    <xf numFmtId="0" fontId="12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164" fontId="0" fillId="0" borderId="0" xfId="0" applyNumberFormat="1"/>
    <xf numFmtId="0" fontId="5" fillId="0" borderId="0" xfId="0" applyFont="1"/>
    <xf numFmtId="9" fontId="0" fillId="0" borderId="0" xfId="1" applyFont="1"/>
    <xf numFmtId="1" fontId="0" fillId="0" borderId="0" xfId="0" applyNumberFormat="1"/>
    <xf numFmtId="0" fontId="6" fillId="0" borderId="0" xfId="0" applyFont="1" applyFill="1"/>
    <xf numFmtId="10" fontId="7" fillId="2" borderId="1" xfId="2" applyNumberFormat="1"/>
    <xf numFmtId="2" fontId="9" fillId="3" borderId="1" xfId="4" applyNumberFormat="1"/>
    <xf numFmtId="1" fontId="9" fillId="3" borderId="1" xfId="4" applyNumberFormat="1"/>
    <xf numFmtId="2" fontId="7" fillId="2" borderId="1" xfId="2" applyNumberFormat="1"/>
    <xf numFmtId="0" fontId="7" fillId="2" borderId="1" xfId="2"/>
    <xf numFmtId="0" fontId="9" fillId="3" borderId="1" xfId="4"/>
    <xf numFmtId="165" fontId="8" fillId="3" borderId="2" xfId="3" applyNumberFormat="1"/>
    <xf numFmtId="0" fontId="11" fillId="0" borderId="0" xfId="0" applyFont="1"/>
    <xf numFmtId="166" fontId="7" fillId="2" borderId="1" xfId="2" applyNumberFormat="1"/>
    <xf numFmtId="0" fontId="10" fillId="4" borderId="3" xfId="5"/>
    <xf numFmtId="2" fontId="10" fillId="4" borderId="3" xfId="5" applyNumberFormat="1"/>
    <xf numFmtId="1" fontId="10" fillId="4" borderId="3" xfId="5" applyNumberFormat="1"/>
    <xf numFmtId="0" fontId="8" fillId="3" borderId="2" xfId="3"/>
    <xf numFmtId="0" fontId="2" fillId="0" borderId="0" xfId="6"/>
    <xf numFmtId="0" fontId="12" fillId="0" borderId="0" xfId="7"/>
    <xf numFmtId="0" fontId="4" fillId="0" borderId="0" xfId="0" applyFont="1" applyAlignment="1">
      <alignment horizontal="left"/>
    </xf>
  </cellXfs>
  <cellStyles count="8">
    <cellStyle name="Ausgabe" xfId="3" builtinId="21"/>
    <cellStyle name="Berechnung" xfId="4" builtinId="22"/>
    <cellStyle name="Eingabe" xfId="2" builtinId="20"/>
    <cellStyle name="Link" xfId="7" builtinId="8"/>
    <cellStyle name="Prozent" xfId="1" builtinId="5"/>
    <cellStyle name="Standard" xfId="0" builtinId="0"/>
    <cellStyle name="Standard 2" xfId="6"/>
    <cellStyle name="Zelle überprüfen" xfId="5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Gewinnprognose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Gewinnprognose!$E$11</c:f>
              <c:strCache>
                <c:ptCount val="1"/>
                <c:pt idx="0">
                  <c:v>Kosten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Gewinnprognose!$A$12:$A$23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Gewinnprognose!$E$12:$E$23</c:f>
              <c:numCache>
                <c:formatCode>0</c:formatCode>
                <c:ptCount val="12"/>
                <c:pt idx="0">
                  <c:v>5848.6403018693072</c:v>
                </c:pt>
                <c:pt idx="1">
                  <c:v>7009.8771337426679</c:v>
                </c:pt>
                <c:pt idx="2">
                  <c:v>7648.8933500953381</c:v>
                </c:pt>
                <c:pt idx="3">
                  <c:v>8051.5340178517736</c:v>
                </c:pt>
                <c:pt idx="4">
                  <c:v>8277.0362512150332</c:v>
                </c:pt>
                <c:pt idx="5">
                  <c:v>8367.4032339385121</c:v>
                </c:pt>
                <c:pt idx="6">
                  <c:v>8352.2445756172474</c:v>
                </c:pt>
                <c:pt idx="7">
                  <c:v>8252.2477646151601</c:v>
                </c:pt>
                <c:pt idx="8">
                  <c:v>8081.6673549134248</c:v>
                </c:pt>
                <c:pt idx="9">
                  <c:v>7850.1092951415667</c:v>
                </c:pt>
                <c:pt idx="10">
                  <c:v>7563.8094360254518</c:v>
                </c:pt>
                <c:pt idx="11">
                  <c:v>7226.5490203429626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0-45B6-8F17-1E30B84C2A2E}"/>
            </c:ext>
          </c:extLst>
        </c:ser>
        <c:ser>
          <c:idx val="1"/>
          <c:order val="1"/>
          <c:tx>
            <c:strRef>
              <c:f>Gewinnprognose!$F$11</c:f>
              <c:strCache>
                <c:ptCount val="1"/>
                <c:pt idx="0">
                  <c:v>Umsatz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Gewinnprognose!$A$12:$A$23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Gewinnprognose!$F$12:$F$23</c:f>
              <c:numCache>
                <c:formatCode>0</c:formatCode>
                <c:ptCount val="12"/>
                <c:pt idx="0">
                  <c:v>8093.269879347723</c:v>
                </c:pt>
                <c:pt idx="1">
                  <c:v>9700.1738072890694</c:v>
                </c:pt>
                <c:pt idx="2">
                  <c:v>10584.435862961882</c:v>
                </c:pt>
                <c:pt idx="3">
                  <c:v>11141.604609946049</c:v>
                </c:pt>
                <c:pt idx="4">
                  <c:v>11453.651571086948</c:v>
                </c:pt>
                <c:pt idx="5">
                  <c:v>11578.700187793587</c:v>
                </c:pt>
                <c:pt idx="6">
                  <c:v>11557.723840049377</c:v>
                </c:pt>
                <c:pt idx="7">
                  <c:v>11419.349596337492</c:v>
                </c:pt>
                <c:pt idx="8">
                  <c:v>11183.302716962022</c:v>
                </c:pt>
                <c:pt idx="9">
                  <c:v>10862.875784590613</c:v>
                </c:pt>
                <c:pt idx="10">
                  <c:v>10466.697885685568</c:v>
                </c:pt>
                <c:pt idx="11">
                  <c:v>10000.001453205872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0-45B6-8F17-1E30B84C2A2E}"/>
            </c:ext>
          </c:extLst>
        </c:ser>
        <c:ser>
          <c:idx val="2"/>
          <c:order val="2"/>
          <c:tx>
            <c:strRef>
              <c:f>Gewinnprognose!$G$11</c:f>
              <c:strCache>
                <c:ptCount val="1"/>
                <c:pt idx="0">
                  <c:v>Gewinn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Gewinnprognose!$A$12:$A$23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Gewinnprognose!$G$12:$G$23</c:f>
              <c:numCache>
                <c:formatCode>0</c:formatCode>
                <c:ptCount val="12"/>
                <c:pt idx="0">
                  <c:v>2244.6295774784157</c:v>
                </c:pt>
                <c:pt idx="1">
                  <c:v>2690.2966735464015</c:v>
                </c:pt>
                <c:pt idx="2">
                  <c:v>2935.5425128665438</c:v>
                </c:pt>
                <c:pt idx="3">
                  <c:v>3090.0705920942755</c:v>
                </c:pt>
                <c:pt idx="4">
                  <c:v>3176.6153198719148</c:v>
                </c:pt>
                <c:pt idx="5">
                  <c:v>3211.2969538550751</c:v>
                </c:pt>
                <c:pt idx="6">
                  <c:v>3205.4792644321296</c:v>
                </c:pt>
                <c:pt idx="7">
                  <c:v>3167.1018317223316</c:v>
                </c:pt>
                <c:pt idx="8">
                  <c:v>3101.635362048597</c:v>
                </c:pt>
                <c:pt idx="9">
                  <c:v>3012.7664894490463</c:v>
                </c:pt>
                <c:pt idx="10">
                  <c:v>2902.8884496601158</c:v>
                </c:pt>
                <c:pt idx="11">
                  <c:v>2773.4524328629095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20-45B6-8F17-1E30B84C2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45696"/>
        <c:axId val="196447232"/>
      </c:lineChart>
      <c:catAx>
        <c:axId val="19644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447232"/>
        <c:crosses val="autoZero"/>
        <c:auto val="1"/>
        <c:lblAlgn val="ctr"/>
        <c:lblOffset val="100"/>
        <c:noMultiLvlLbl val="0"/>
      </c:catAx>
      <c:valAx>
        <c:axId val="19644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44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102507</xdr:colOff>
      <xdr:row>0</xdr:row>
      <xdr:rowOff>192314</xdr:rowOff>
    </xdr:from>
    <xdr:to>
      <xdr:col>20</xdr:col>
      <xdr:colOff>127453</xdr:colOff>
      <xdr:row>20</xdr:row>
      <xdr:rowOff>1360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bundesbank.de/Navigation/DE/Statistiken/Zeitreihen_Datenbanken/Aussenwirtschaft/aussenwirtschaft_details_value_node.html?tsId=BBEX3.M.JPY.EUR.BB.AC.A02&amp;listId=www_s331_b01012_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activeCell="J33" sqref="J33"/>
    </sheetView>
  </sheetViews>
  <sheetFormatPr baseColWidth="10" defaultRowHeight="15" x14ac:dyDescent="0.25"/>
  <cols>
    <col min="1" max="1" width="12.28515625" customWidth="1"/>
    <col min="2" max="2" width="12.5703125" customWidth="1"/>
    <col min="3" max="3" width="7.140625" customWidth="1"/>
    <col min="4" max="4" width="14.140625" customWidth="1"/>
    <col min="5" max="5" width="17" customWidth="1"/>
    <col min="6" max="6" width="13.7109375" customWidth="1"/>
    <col min="7" max="7" width="10.7109375" customWidth="1"/>
    <col min="8" max="8" width="6.7109375" customWidth="1"/>
    <col min="9" max="9" width="7.5703125" customWidth="1"/>
    <col min="10" max="10" width="12.140625" customWidth="1"/>
  </cols>
  <sheetData>
    <row r="1" spans="1:10" ht="15.75" x14ac:dyDescent="0.25">
      <c r="A1" s="3" t="s">
        <v>4</v>
      </c>
    </row>
    <row r="2" spans="1:10" ht="7.5" customHeight="1" x14ac:dyDescent="0.25">
      <c r="A2" s="3"/>
    </row>
    <row r="3" spans="1:10" x14ac:dyDescent="0.25">
      <c r="A3" s="11" t="s">
        <v>37</v>
      </c>
    </row>
    <row r="4" spans="1:10" x14ac:dyDescent="0.25">
      <c r="A4" t="s">
        <v>5</v>
      </c>
      <c r="D4" s="7">
        <v>0.38378656604356426</v>
      </c>
    </row>
    <row r="5" spans="1:10" x14ac:dyDescent="0.25">
      <c r="A5" t="s">
        <v>6</v>
      </c>
      <c r="D5" s="15">
        <v>2.5000000000000001E-2</v>
      </c>
    </row>
    <row r="6" spans="1:10" ht="15.75" customHeight="1" x14ac:dyDescent="0.25">
      <c r="A6" t="s">
        <v>28</v>
      </c>
      <c r="D6" s="10">
        <v>1</v>
      </c>
    </row>
    <row r="7" spans="1:10" x14ac:dyDescent="0.25">
      <c r="J7" s="4"/>
    </row>
    <row r="8" spans="1:10" x14ac:dyDescent="0.25">
      <c r="A8" s="12" t="s">
        <v>38</v>
      </c>
      <c r="J8" s="4"/>
    </row>
    <row r="9" spans="1:10" x14ac:dyDescent="0.25">
      <c r="A9" s="14" t="s">
        <v>7</v>
      </c>
    </row>
    <row r="10" spans="1:10" x14ac:dyDescent="0.25">
      <c r="I10" s="1" t="s">
        <v>31</v>
      </c>
    </row>
    <row r="11" spans="1:10" ht="15.75" thickBot="1" x14ac:dyDescent="0.3">
      <c r="B11" t="s">
        <v>8</v>
      </c>
      <c r="C11" t="s">
        <v>9</v>
      </c>
      <c r="D11" t="s">
        <v>10</v>
      </c>
      <c r="E11" t="s">
        <v>11</v>
      </c>
      <c r="F11" t="s">
        <v>12</v>
      </c>
      <c r="G11" t="s">
        <v>13</v>
      </c>
      <c r="I11" t="s">
        <v>32</v>
      </c>
      <c r="J11" t="s">
        <v>33</v>
      </c>
    </row>
    <row r="12" spans="1:10" ht="16.5" thickTop="1" thickBot="1" x14ac:dyDescent="0.3">
      <c r="A12" t="s">
        <v>14</v>
      </c>
      <c r="B12" s="8">
        <f>D6</f>
        <v>1</v>
      </c>
      <c r="C12" s="8">
        <f t="shared" ref="C12:C23" si="0">B12*(1+markup)</f>
        <v>1.3837865660435642</v>
      </c>
      <c r="D12" s="9">
        <f>(7000-3000*C12)+3000</f>
        <v>5848.6403018693072</v>
      </c>
      <c r="E12" s="9">
        <f>D12*B12</f>
        <v>5848.6403018693072</v>
      </c>
      <c r="F12" s="9">
        <f>C12*D12</f>
        <v>8093.269879347723</v>
      </c>
      <c r="G12" s="9">
        <f>F12-E12</f>
        <v>2244.6295774784157</v>
      </c>
      <c r="I12" s="17">
        <f>D6</f>
        <v>1</v>
      </c>
      <c r="J12" s="17">
        <f>B12-I12</f>
        <v>0</v>
      </c>
    </row>
    <row r="13" spans="1:10" ht="16.5" thickTop="1" thickBot="1" x14ac:dyDescent="0.3">
      <c r="A13" t="s">
        <v>15</v>
      </c>
      <c r="B13" s="8">
        <f t="shared" ref="B13:B23" si="1">B12*(1+$D$5)</f>
        <v>1.0249999999999999</v>
      </c>
      <c r="C13" s="8">
        <f t="shared" si="0"/>
        <v>1.4183812301946532</v>
      </c>
      <c r="D13" s="9">
        <f>(7000-3000*C13)+0.7*D12</f>
        <v>6838.9045207245545</v>
      </c>
      <c r="E13" s="9">
        <f t="shared" ref="E13:E23" si="2">D13*B13</f>
        <v>7009.8771337426679</v>
      </c>
      <c r="F13" s="9">
        <f t="shared" ref="F13:F23" si="3">C13*D13</f>
        <v>9700.1738072890694</v>
      </c>
      <c r="G13" s="9">
        <f t="shared" ref="G13:G23" si="4">F13-E13</f>
        <v>2690.2966735464015</v>
      </c>
      <c r="I13" s="16">
        <f>I12+$D$5*I12</f>
        <v>1.0249999999999999</v>
      </c>
      <c r="J13" s="17">
        <f t="shared" ref="J13:J23" si="5">B13-I13</f>
        <v>0</v>
      </c>
    </row>
    <row r="14" spans="1:10" ht="16.5" thickTop="1" thickBot="1" x14ac:dyDescent="0.3">
      <c r="A14" t="s">
        <v>16</v>
      </c>
      <c r="B14" s="8">
        <f t="shared" si="1"/>
        <v>1.0506249999999999</v>
      </c>
      <c r="C14" s="8">
        <f t="shared" si="0"/>
        <v>1.4538407609495196</v>
      </c>
      <c r="D14" s="9">
        <f t="shared" ref="D14:D23" si="6">(7000-3100*C14)+0.7*D13</f>
        <v>7280.3268055636772</v>
      </c>
      <c r="E14" s="9">
        <f t="shared" si="2"/>
        <v>7648.8933500953381</v>
      </c>
      <c r="F14" s="9">
        <f t="shared" si="3"/>
        <v>10584.435862961882</v>
      </c>
      <c r="G14" s="9">
        <f t="shared" si="4"/>
        <v>2935.5425128665438</v>
      </c>
      <c r="I14" s="16">
        <f t="shared" ref="I14:I23" si="7">I13+$D$5*I13</f>
        <v>1.0506249999999999</v>
      </c>
      <c r="J14" s="17">
        <f t="shared" si="5"/>
        <v>0</v>
      </c>
    </row>
    <row r="15" spans="1:10" ht="16.5" thickTop="1" thickBot="1" x14ac:dyDescent="0.3">
      <c r="A15" t="s">
        <v>17</v>
      </c>
      <c r="B15" s="8">
        <f t="shared" si="1"/>
        <v>1.0768906249999999</v>
      </c>
      <c r="C15" s="8">
        <f t="shared" si="0"/>
        <v>1.4901867799732575</v>
      </c>
      <c r="D15" s="9">
        <f t="shared" si="6"/>
        <v>7476.6497459774755</v>
      </c>
      <c r="E15" s="9">
        <f t="shared" si="2"/>
        <v>8051.5340178517736</v>
      </c>
      <c r="F15" s="9">
        <f t="shared" si="3"/>
        <v>11141.604609946049</v>
      </c>
      <c r="G15" s="9">
        <f t="shared" si="4"/>
        <v>3090.0705920942755</v>
      </c>
      <c r="I15" s="16">
        <f t="shared" si="7"/>
        <v>1.0768906249999999</v>
      </c>
      <c r="J15" s="17">
        <f t="shared" si="5"/>
        <v>0</v>
      </c>
    </row>
    <row r="16" spans="1:10" ht="16.5" thickTop="1" thickBot="1" x14ac:dyDescent="0.3">
      <c r="A16" t="s">
        <v>18</v>
      </c>
      <c r="B16" s="8">
        <f t="shared" si="1"/>
        <v>1.1038128906249998</v>
      </c>
      <c r="C16" s="8">
        <f t="shared" si="0"/>
        <v>1.5274414494725888</v>
      </c>
      <c r="D16" s="9">
        <f t="shared" si="6"/>
        <v>7498.5863288192068</v>
      </c>
      <c r="E16" s="9">
        <f t="shared" si="2"/>
        <v>8277.0362512150332</v>
      </c>
      <c r="F16" s="9">
        <f t="shared" si="3"/>
        <v>11453.651571086948</v>
      </c>
      <c r="G16" s="9">
        <f t="shared" si="4"/>
        <v>3176.6153198719148</v>
      </c>
      <c r="I16" s="16">
        <f t="shared" si="7"/>
        <v>1.103812890625</v>
      </c>
      <c r="J16" s="17">
        <f t="shared" si="5"/>
        <v>0</v>
      </c>
    </row>
    <row r="17" spans="1:10" ht="16.5" thickTop="1" thickBot="1" x14ac:dyDescent="0.3">
      <c r="A17" t="s">
        <v>19</v>
      </c>
      <c r="B17" s="8">
        <f t="shared" si="1"/>
        <v>1.1314082128906247</v>
      </c>
      <c r="C17" s="8">
        <f t="shared" si="0"/>
        <v>1.5656274857094032</v>
      </c>
      <c r="D17" s="9">
        <f t="shared" si="6"/>
        <v>7395.5652244742942</v>
      </c>
      <c r="E17" s="9">
        <f t="shared" si="2"/>
        <v>8367.4032339385121</v>
      </c>
      <c r="F17" s="9">
        <f t="shared" si="3"/>
        <v>11578.700187793587</v>
      </c>
      <c r="G17" s="9">
        <f t="shared" si="4"/>
        <v>3211.2969538550751</v>
      </c>
      <c r="I17" s="16">
        <f t="shared" si="7"/>
        <v>1.1314082128906251</v>
      </c>
      <c r="J17" s="17">
        <f t="shared" si="5"/>
        <v>0</v>
      </c>
    </row>
    <row r="18" spans="1:10" ht="16.5" thickTop="1" thickBot="1" x14ac:dyDescent="0.3">
      <c r="A18" t="s">
        <v>20</v>
      </c>
      <c r="B18" s="8">
        <f t="shared" si="1"/>
        <v>1.1596934182128902</v>
      </c>
      <c r="C18" s="8">
        <f t="shared" si="0"/>
        <v>1.6047681728521384</v>
      </c>
      <c r="D18" s="9">
        <f t="shared" si="6"/>
        <v>7202.1143212903771</v>
      </c>
      <c r="E18" s="9">
        <f t="shared" si="2"/>
        <v>8352.2445756172474</v>
      </c>
      <c r="F18" s="9">
        <f t="shared" si="3"/>
        <v>11557.723840049377</v>
      </c>
      <c r="G18" s="9">
        <f t="shared" si="4"/>
        <v>3205.4792644321296</v>
      </c>
      <c r="I18" s="16">
        <f t="shared" si="7"/>
        <v>1.1596934182128906</v>
      </c>
      <c r="J18" s="17">
        <f t="shared" si="5"/>
        <v>0</v>
      </c>
    </row>
    <row r="19" spans="1:10" ht="16.5" thickTop="1" thickBot="1" x14ac:dyDescent="0.3">
      <c r="A19" t="s">
        <v>21</v>
      </c>
      <c r="B19" s="8">
        <f t="shared" si="1"/>
        <v>1.1886857536682123</v>
      </c>
      <c r="C19" s="8">
        <f t="shared" si="0"/>
        <v>1.6448873771734416</v>
      </c>
      <c r="D19" s="9">
        <f t="shared" si="6"/>
        <v>6942.329155665594</v>
      </c>
      <c r="E19" s="9">
        <f t="shared" si="2"/>
        <v>8252.2477646151601</v>
      </c>
      <c r="F19" s="9">
        <f t="shared" si="3"/>
        <v>11419.349596337492</v>
      </c>
      <c r="G19" s="9">
        <f t="shared" si="4"/>
        <v>3167.1018317223316</v>
      </c>
      <c r="I19" s="16">
        <f t="shared" si="7"/>
        <v>1.1886857536682129</v>
      </c>
      <c r="J19" s="17">
        <f t="shared" si="5"/>
        <v>0</v>
      </c>
    </row>
    <row r="20" spans="1:10" ht="16.5" thickTop="1" thickBot="1" x14ac:dyDescent="0.3">
      <c r="A20" t="s">
        <v>22</v>
      </c>
      <c r="B20" s="8">
        <f t="shared" si="1"/>
        <v>1.2184028975099175</v>
      </c>
      <c r="C20" s="8">
        <f t="shared" si="0"/>
        <v>1.6860095616027775</v>
      </c>
      <c r="D20" s="9">
        <f t="shared" si="6"/>
        <v>6633.000767997305</v>
      </c>
      <c r="E20" s="9">
        <f t="shared" si="2"/>
        <v>8081.6673549134248</v>
      </c>
      <c r="F20" s="9">
        <f t="shared" si="3"/>
        <v>11183.302716962022</v>
      </c>
      <c r="G20" s="9">
        <f t="shared" si="4"/>
        <v>3101.635362048597</v>
      </c>
      <c r="I20" s="16">
        <f t="shared" si="7"/>
        <v>1.2184028975099184</v>
      </c>
      <c r="J20" s="17">
        <f t="shared" si="5"/>
        <v>0</v>
      </c>
    </row>
    <row r="21" spans="1:10" ht="16.5" thickTop="1" thickBot="1" x14ac:dyDescent="0.3">
      <c r="A21" t="s">
        <v>23</v>
      </c>
      <c r="B21" s="8">
        <f t="shared" si="1"/>
        <v>1.2488629699476652</v>
      </c>
      <c r="C21" s="8">
        <f t="shared" si="0"/>
        <v>1.7281598006428465</v>
      </c>
      <c r="D21" s="9">
        <f t="shared" si="6"/>
        <v>6285.8051556052887</v>
      </c>
      <c r="E21" s="9">
        <f t="shared" si="2"/>
        <v>7850.1092951415667</v>
      </c>
      <c r="F21" s="9">
        <f t="shared" si="3"/>
        <v>10862.875784590613</v>
      </c>
      <c r="G21" s="9">
        <f t="shared" si="4"/>
        <v>3012.7664894490463</v>
      </c>
      <c r="I21" s="16">
        <f t="shared" si="7"/>
        <v>1.2488629699476663</v>
      </c>
      <c r="J21" s="17">
        <f t="shared" si="5"/>
        <v>0</v>
      </c>
    </row>
    <row r="22" spans="1:10" ht="16.5" thickTop="1" thickBot="1" x14ac:dyDescent="0.3">
      <c r="A22" t="s">
        <v>24</v>
      </c>
      <c r="B22" s="8">
        <f t="shared" si="1"/>
        <v>1.2800845441963566</v>
      </c>
      <c r="C22" s="8">
        <f t="shared" si="0"/>
        <v>1.7713637956589174</v>
      </c>
      <c r="D22" s="9">
        <f t="shared" si="6"/>
        <v>5908.8358423810578</v>
      </c>
      <c r="E22" s="9">
        <f t="shared" si="2"/>
        <v>7563.8094360254518</v>
      </c>
      <c r="F22" s="9">
        <f t="shared" si="3"/>
        <v>10466.697885685568</v>
      </c>
      <c r="G22" s="9">
        <f t="shared" si="4"/>
        <v>2902.8884496601158</v>
      </c>
      <c r="I22" s="16">
        <f t="shared" si="7"/>
        <v>1.280084544196358</v>
      </c>
      <c r="J22" s="17">
        <f t="shared" si="5"/>
        <v>0</v>
      </c>
    </row>
    <row r="23" spans="1:10" ht="16.5" thickTop="1" thickBot="1" x14ac:dyDescent="0.3">
      <c r="A23" t="s">
        <v>25</v>
      </c>
      <c r="B23" s="8">
        <f t="shared" si="1"/>
        <v>1.3120866578012655</v>
      </c>
      <c r="C23" s="8">
        <f t="shared" si="0"/>
        <v>1.8156478905503903</v>
      </c>
      <c r="D23" s="9">
        <f t="shared" si="6"/>
        <v>5507.6766289605303</v>
      </c>
      <c r="E23" s="9">
        <f t="shared" si="2"/>
        <v>7226.5490203429626</v>
      </c>
      <c r="F23" s="9">
        <f t="shared" si="3"/>
        <v>10000.001453205872</v>
      </c>
      <c r="G23" s="9">
        <f t="shared" si="4"/>
        <v>2773.4524328629095</v>
      </c>
      <c r="H23" s="5"/>
      <c r="I23" s="16">
        <f t="shared" si="7"/>
        <v>1.3120866578012669</v>
      </c>
      <c r="J23" s="17">
        <f t="shared" si="5"/>
        <v>0</v>
      </c>
    </row>
    <row r="24" spans="1:10" ht="15.75" thickTop="1" x14ac:dyDescent="0.25"/>
    <row r="26" spans="1:10" x14ac:dyDescent="0.25">
      <c r="A26" s="6" t="s">
        <v>26</v>
      </c>
      <c r="D26" s="1" t="s">
        <v>10</v>
      </c>
      <c r="E26" s="1" t="s">
        <v>11</v>
      </c>
      <c r="F26" s="1" t="s">
        <v>12</v>
      </c>
      <c r="G26" s="1" t="s">
        <v>13</v>
      </c>
    </row>
    <row r="27" spans="1:10" x14ac:dyDescent="0.25">
      <c r="D27" s="9">
        <f>SUM(D12:D23)</f>
        <v>80818.434799328679</v>
      </c>
      <c r="E27" s="9">
        <f>SUM(E12:E23)</f>
        <v>92530.011735368447</v>
      </c>
      <c r="F27" s="9">
        <f>SUM(F12:F23)</f>
        <v>128041.7871952562</v>
      </c>
      <c r="G27" s="9">
        <f>SUM(G12:G23)</f>
        <v>35511.775459887758</v>
      </c>
    </row>
    <row r="28" spans="1:10" ht="15.75" thickBot="1" x14ac:dyDescent="0.3"/>
    <row r="29" spans="1:10" ht="16.5" thickTop="1" thickBot="1" x14ac:dyDescent="0.3">
      <c r="C29" s="1" t="s">
        <v>34</v>
      </c>
      <c r="D29" s="5" t="s">
        <v>35</v>
      </c>
      <c r="E29" s="16">
        <f>SUMPRODUCT(B12:B23,D12:D23)</f>
        <v>92530.011735368447</v>
      </c>
      <c r="F29" s="16">
        <f>SUMPRODUCT(C12:C23,D12:D23)</f>
        <v>128041.7871952562</v>
      </c>
    </row>
    <row r="30" spans="1:10" ht="16.5" thickTop="1" thickBot="1" x14ac:dyDescent="0.3">
      <c r="D30" t="s">
        <v>36</v>
      </c>
      <c r="E30" s="18">
        <f>E29-E27</f>
        <v>0</v>
      </c>
      <c r="F30" s="18">
        <f>F29-F27</f>
        <v>0</v>
      </c>
    </row>
    <row r="32" spans="1:10" x14ac:dyDescent="0.25">
      <c r="A32" s="19" t="s">
        <v>39</v>
      </c>
    </row>
    <row r="33" spans="1:4" x14ac:dyDescent="0.25">
      <c r="A33" t="s">
        <v>27</v>
      </c>
      <c r="D33" s="13">
        <f>G27</f>
        <v>35511.775459887758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sqref="A1:C1"/>
    </sheetView>
  </sheetViews>
  <sheetFormatPr baseColWidth="10" defaultRowHeight="15" outlineLevelRow="1" x14ac:dyDescent="0.25"/>
  <cols>
    <col min="1" max="1" width="9.42578125" customWidth="1"/>
    <col min="2" max="2" width="12.5703125" customWidth="1"/>
    <col min="3" max="3" width="10.85546875" customWidth="1"/>
  </cols>
  <sheetData>
    <row r="1" spans="1:3" x14ac:dyDescent="0.25">
      <c r="A1" s="22" t="s">
        <v>0</v>
      </c>
      <c r="B1" s="22"/>
      <c r="C1" s="22"/>
    </row>
    <row r="2" spans="1:3" x14ac:dyDescent="0.25">
      <c r="B2" s="2"/>
    </row>
    <row r="3" spans="1:3" x14ac:dyDescent="0.25">
      <c r="A3" t="s">
        <v>1</v>
      </c>
      <c r="C3" s="11">
        <v>128.69999999999999</v>
      </c>
    </row>
    <row r="4" spans="1:3" x14ac:dyDescent="0.25">
      <c r="A4" t="s">
        <v>29</v>
      </c>
      <c r="C4" s="11">
        <v>5640</v>
      </c>
    </row>
    <row r="6" spans="1:3" hidden="1" outlineLevel="1" x14ac:dyDescent="0.25">
      <c r="B6" s="1" t="s">
        <v>2</v>
      </c>
      <c r="C6" s="1" t="s">
        <v>3</v>
      </c>
    </row>
    <row r="7" spans="1:3" hidden="1" outlineLevel="1" x14ac:dyDescent="0.25">
      <c r="B7" s="12">
        <v>1</v>
      </c>
      <c r="C7" s="8">
        <f t="shared" ref="C7:C13" si="0">B7/JPY</f>
        <v>7.7700077700077709E-3</v>
      </c>
    </row>
    <row r="8" spans="1:3" hidden="1" outlineLevel="1" x14ac:dyDescent="0.25">
      <c r="B8" s="12">
        <v>10</v>
      </c>
      <c r="C8" s="8">
        <f t="shared" si="0"/>
        <v>7.770007770007771E-2</v>
      </c>
    </row>
    <row r="9" spans="1:3" hidden="1" outlineLevel="1" x14ac:dyDescent="0.25">
      <c r="B9" s="12">
        <v>50</v>
      </c>
      <c r="C9" s="8">
        <f t="shared" si="0"/>
        <v>0.38850038850038854</v>
      </c>
    </row>
    <row r="10" spans="1:3" hidden="1" outlineLevel="1" x14ac:dyDescent="0.25">
      <c r="B10" s="12">
        <v>100</v>
      </c>
      <c r="C10" s="8">
        <f t="shared" si="0"/>
        <v>0.77700077700077708</v>
      </c>
    </row>
    <row r="11" spans="1:3" hidden="1" outlineLevel="1" x14ac:dyDescent="0.25">
      <c r="B11" s="12">
        <v>500</v>
      </c>
      <c r="C11" s="8">
        <f t="shared" si="0"/>
        <v>3.8850038850038855</v>
      </c>
    </row>
    <row r="12" spans="1:3" hidden="1" outlineLevel="1" x14ac:dyDescent="0.25">
      <c r="B12" s="12">
        <v>1000</v>
      </c>
      <c r="C12" s="8">
        <f t="shared" si="0"/>
        <v>7.770007770007771</v>
      </c>
    </row>
    <row r="13" spans="1:3" hidden="1" outlineLevel="1" x14ac:dyDescent="0.25">
      <c r="B13" s="12">
        <f>C4</f>
        <v>5640</v>
      </c>
      <c r="C13" s="8">
        <f t="shared" si="0"/>
        <v>43.822843822843829</v>
      </c>
    </row>
    <row r="14" spans="1:3" collapsed="1" x14ac:dyDescent="0.25"/>
    <row r="15" spans="1:3" x14ac:dyDescent="0.25">
      <c r="A15" s="2">
        <f>C4</f>
        <v>5640</v>
      </c>
      <c r="B15" t="s">
        <v>30</v>
      </c>
      <c r="C15" s="13">
        <f>C13</f>
        <v>43.822843822843829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2"/>
  <sheetViews>
    <sheetView workbookViewId="0">
      <selection activeCell="F236" sqref="F236"/>
    </sheetView>
  </sheetViews>
  <sheetFormatPr baseColWidth="10" defaultRowHeight="15" x14ac:dyDescent="0.25"/>
  <cols>
    <col min="1" max="5" width="11.42578125" style="20"/>
    <col min="6" max="6" width="11.42578125" style="20" customWidth="1"/>
    <col min="7" max="8" width="11.42578125" style="20" hidden="1" customWidth="1"/>
    <col min="9" max="16384" width="11.42578125" style="20"/>
  </cols>
  <sheetData>
    <row r="1" spans="1:7" x14ac:dyDescent="0.25">
      <c r="B1" s="20" t="s">
        <v>287</v>
      </c>
    </row>
    <row r="2" spans="1:7" x14ac:dyDescent="0.25">
      <c r="B2" s="20" t="s">
        <v>284</v>
      </c>
      <c r="C2" s="20" t="s">
        <v>283</v>
      </c>
      <c r="G2" s="20" t="s">
        <v>285</v>
      </c>
    </row>
    <row r="3" spans="1:7" x14ac:dyDescent="0.25">
      <c r="B3" s="20" t="s">
        <v>282</v>
      </c>
      <c r="G3" s="21" t="s">
        <v>286</v>
      </c>
    </row>
    <row r="4" spans="1:7" x14ac:dyDescent="0.25">
      <c r="A4" s="20" t="s">
        <v>281</v>
      </c>
      <c r="B4" s="20" t="s">
        <v>280</v>
      </c>
    </row>
    <row r="5" spans="1:7" x14ac:dyDescent="0.25">
      <c r="A5" s="20" t="s">
        <v>279</v>
      </c>
      <c r="B5" s="20" t="s">
        <v>278</v>
      </c>
    </row>
    <row r="6" spans="1:7" hidden="1" x14ac:dyDescent="0.25">
      <c r="A6" s="20" t="s">
        <v>277</v>
      </c>
      <c r="B6" s="20" t="s">
        <v>276</v>
      </c>
    </row>
    <row r="7" spans="1:7" hidden="1" x14ac:dyDescent="0.25">
      <c r="A7" s="20" t="s">
        <v>275</v>
      </c>
      <c r="B7" s="20">
        <v>131.35</v>
      </c>
    </row>
    <row r="8" spans="1:7" hidden="1" x14ac:dyDescent="0.25">
      <c r="A8" s="20" t="s">
        <v>274</v>
      </c>
      <c r="B8" s="20">
        <v>130.78</v>
      </c>
    </row>
    <row r="9" spans="1:7" hidden="1" x14ac:dyDescent="0.25">
      <c r="A9" s="20" t="s">
        <v>273</v>
      </c>
      <c r="B9" s="20">
        <v>130.19999999999999</v>
      </c>
    </row>
    <row r="10" spans="1:7" hidden="1" x14ac:dyDescent="0.25">
      <c r="A10" s="20" t="s">
        <v>272</v>
      </c>
      <c r="B10" s="20">
        <v>128.16</v>
      </c>
    </row>
    <row r="11" spans="1:7" hidden="1" x14ac:dyDescent="0.25">
      <c r="A11" s="20" t="s">
        <v>271</v>
      </c>
      <c r="B11" s="20">
        <v>129.71</v>
      </c>
    </row>
    <row r="12" spans="1:7" hidden="1" x14ac:dyDescent="0.25">
      <c r="A12" s="20" t="s">
        <v>270</v>
      </c>
      <c r="B12" s="20">
        <v>125.32</v>
      </c>
    </row>
    <row r="13" spans="1:7" hidden="1" x14ac:dyDescent="0.25">
      <c r="A13" s="20" t="s">
        <v>269</v>
      </c>
      <c r="B13" s="20">
        <v>123.71</v>
      </c>
    </row>
    <row r="14" spans="1:7" hidden="1" x14ac:dyDescent="0.25">
      <c r="A14" s="20" t="s">
        <v>268</v>
      </c>
      <c r="B14" s="20">
        <v>120.1</v>
      </c>
    </row>
    <row r="15" spans="1:7" hidden="1" x14ac:dyDescent="0.25">
      <c r="A15" s="20" t="s">
        <v>267</v>
      </c>
      <c r="B15" s="20">
        <v>112.39</v>
      </c>
    </row>
    <row r="16" spans="1:7" hidden="1" x14ac:dyDescent="0.25">
      <c r="A16" s="20" t="s">
        <v>266</v>
      </c>
      <c r="B16" s="20">
        <v>113.52</v>
      </c>
    </row>
    <row r="17" spans="1:2" hidden="1" x14ac:dyDescent="0.25">
      <c r="A17" s="20" t="s">
        <v>265</v>
      </c>
      <c r="B17" s="20">
        <v>108.25</v>
      </c>
    </row>
    <row r="18" spans="1:2" hidden="1" x14ac:dyDescent="0.25">
      <c r="A18" s="20" t="s">
        <v>264</v>
      </c>
      <c r="B18" s="20">
        <v>103.72</v>
      </c>
    </row>
    <row r="19" spans="1:2" hidden="1" x14ac:dyDescent="0.25">
      <c r="A19" s="20" t="s">
        <v>263</v>
      </c>
      <c r="B19" s="20">
        <v>106.53</v>
      </c>
    </row>
    <row r="20" spans="1:2" hidden="1" x14ac:dyDescent="0.25">
      <c r="A20" s="20" t="s">
        <v>262</v>
      </c>
      <c r="B20" s="20">
        <v>107.64</v>
      </c>
    </row>
    <row r="21" spans="1:2" hidden="1" x14ac:dyDescent="0.25">
      <c r="A21" s="20" t="s">
        <v>261</v>
      </c>
      <c r="B21" s="20">
        <v>102.59</v>
      </c>
    </row>
    <row r="22" spans="1:2" hidden="1" x14ac:dyDescent="0.25">
      <c r="A22" s="20" t="s">
        <v>260</v>
      </c>
      <c r="B22" s="20">
        <v>99.92</v>
      </c>
    </row>
    <row r="23" spans="1:2" hidden="1" x14ac:dyDescent="0.25">
      <c r="A23" s="20" t="s">
        <v>259</v>
      </c>
      <c r="B23" s="20">
        <v>98.09</v>
      </c>
    </row>
    <row r="24" spans="1:2" hidden="1" x14ac:dyDescent="0.25">
      <c r="A24" s="20" t="s">
        <v>258</v>
      </c>
      <c r="B24" s="20">
        <v>100.71</v>
      </c>
    </row>
    <row r="25" spans="1:2" hidden="1" x14ac:dyDescent="0.25">
      <c r="A25" s="20" t="s">
        <v>257</v>
      </c>
      <c r="B25" s="20">
        <v>101.39</v>
      </c>
    </row>
    <row r="26" spans="1:2" hidden="1" x14ac:dyDescent="0.25">
      <c r="A26" s="20" t="s">
        <v>256</v>
      </c>
      <c r="B26" s="20">
        <v>97.76</v>
      </c>
    </row>
    <row r="27" spans="1:2" hidden="1" x14ac:dyDescent="0.25">
      <c r="A27" s="20" t="s">
        <v>255</v>
      </c>
      <c r="B27" s="20">
        <v>93.11</v>
      </c>
    </row>
    <row r="28" spans="1:2" hidden="1" x14ac:dyDescent="0.25">
      <c r="A28" s="20" t="s">
        <v>254</v>
      </c>
      <c r="B28" s="20">
        <v>92.75</v>
      </c>
    </row>
    <row r="29" spans="1:2" hidden="1" x14ac:dyDescent="0.25">
      <c r="A29" s="20" t="s">
        <v>253</v>
      </c>
      <c r="B29" s="20">
        <v>93.26</v>
      </c>
    </row>
    <row r="30" spans="1:2" hidden="1" x14ac:dyDescent="0.25">
      <c r="A30" s="20" t="s">
        <v>252</v>
      </c>
      <c r="B30" s="20">
        <v>100.61</v>
      </c>
    </row>
    <row r="31" spans="1:2" hidden="1" x14ac:dyDescent="0.25">
      <c r="A31" s="20" t="s">
        <v>251</v>
      </c>
      <c r="B31" s="20">
        <v>109.57</v>
      </c>
    </row>
    <row r="32" spans="1:2" hidden="1" x14ac:dyDescent="0.25">
      <c r="A32" s="20" t="s">
        <v>250</v>
      </c>
      <c r="B32" s="20">
        <v>107.08</v>
      </c>
    </row>
    <row r="33" spans="1:2" hidden="1" x14ac:dyDescent="0.25">
      <c r="A33" s="20" t="s">
        <v>249</v>
      </c>
      <c r="B33" s="20">
        <v>110.33</v>
      </c>
    </row>
    <row r="34" spans="1:2" hidden="1" x14ac:dyDescent="0.25">
      <c r="A34" s="20" t="s">
        <v>248</v>
      </c>
      <c r="B34" s="20">
        <v>110.36</v>
      </c>
    </row>
    <row r="35" spans="1:2" hidden="1" x14ac:dyDescent="0.25">
      <c r="A35" s="20" t="s">
        <v>247</v>
      </c>
      <c r="B35" s="20">
        <v>106.5</v>
      </c>
    </row>
    <row r="36" spans="1:2" hidden="1" x14ac:dyDescent="0.25">
      <c r="A36" s="20" t="s">
        <v>246</v>
      </c>
      <c r="B36" s="20">
        <v>104.3</v>
      </c>
    </row>
    <row r="37" spans="1:2" hidden="1" x14ac:dyDescent="0.25">
      <c r="A37" s="20" t="s">
        <v>245</v>
      </c>
      <c r="B37" s="20">
        <v>107.21</v>
      </c>
    </row>
    <row r="38" spans="1:2" hidden="1" x14ac:dyDescent="0.25">
      <c r="A38" s="20" t="s">
        <v>244</v>
      </c>
      <c r="B38" s="20">
        <v>109.34</v>
      </c>
    </row>
    <row r="39" spans="1:2" hidden="1" x14ac:dyDescent="0.25">
      <c r="A39" s="20" t="s">
        <v>243</v>
      </c>
      <c r="B39" s="20">
        <v>108.2</v>
      </c>
    </row>
    <row r="40" spans="1:2" hidden="1" x14ac:dyDescent="0.25">
      <c r="A40" s="20" t="s">
        <v>242</v>
      </c>
      <c r="B40" s="20">
        <v>109.86</v>
      </c>
    </row>
    <row r="41" spans="1:2" hidden="1" x14ac:dyDescent="0.25">
      <c r="A41" s="20" t="s">
        <v>241</v>
      </c>
      <c r="B41" s="20">
        <v>108.68</v>
      </c>
    </row>
    <row r="42" spans="1:2" hidden="1" x14ac:dyDescent="0.25">
      <c r="A42" s="20" t="s">
        <v>240</v>
      </c>
      <c r="B42" s="20">
        <v>113.38</v>
      </c>
    </row>
    <row r="43" spans="1:2" hidden="1" x14ac:dyDescent="0.25">
      <c r="A43" s="20" t="s">
        <v>239</v>
      </c>
      <c r="B43" s="20">
        <v>117.12</v>
      </c>
    </row>
    <row r="44" spans="1:2" hidden="1" x14ac:dyDescent="0.25">
      <c r="A44" s="20" t="s">
        <v>238</v>
      </c>
      <c r="B44" s="20">
        <v>116.23</v>
      </c>
    </row>
    <row r="45" spans="1:2" hidden="1" x14ac:dyDescent="0.25">
      <c r="A45" s="20" t="s">
        <v>237</v>
      </c>
      <c r="B45" s="20">
        <v>114.75</v>
      </c>
    </row>
    <row r="46" spans="1:2" hidden="1" x14ac:dyDescent="0.25">
      <c r="A46" s="20" t="s">
        <v>236</v>
      </c>
      <c r="B46" s="20">
        <v>115.81</v>
      </c>
    </row>
    <row r="47" spans="1:2" hidden="1" x14ac:dyDescent="0.25">
      <c r="A47" s="20" t="s">
        <v>235</v>
      </c>
      <c r="B47" s="20">
        <v>115.86</v>
      </c>
    </row>
    <row r="48" spans="1:2" hidden="1" x14ac:dyDescent="0.25">
      <c r="A48" s="20" t="s">
        <v>234</v>
      </c>
      <c r="B48" s="20">
        <v>117.8</v>
      </c>
    </row>
    <row r="49" spans="1:2" hidden="1" x14ac:dyDescent="0.25">
      <c r="A49" s="20" t="s">
        <v>233</v>
      </c>
      <c r="B49" s="20">
        <v>117.11</v>
      </c>
    </row>
    <row r="50" spans="1:2" hidden="1" x14ac:dyDescent="0.25">
      <c r="A50" s="20" t="s">
        <v>232</v>
      </c>
      <c r="B50" s="20">
        <v>116.31</v>
      </c>
    </row>
    <row r="51" spans="1:2" hidden="1" x14ac:dyDescent="0.25">
      <c r="A51" s="20" t="s">
        <v>231</v>
      </c>
      <c r="B51" s="20">
        <v>118.38</v>
      </c>
    </row>
    <row r="52" spans="1:2" hidden="1" x14ac:dyDescent="0.25">
      <c r="A52" s="20" t="s">
        <v>230</v>
      </c>
      <c r="B52" s="20">
        <v>121.57</v>
      </c>
    </row>
    <row r="53" spans="1:2" hidden="1" x14ac:dyDescent="0.25">
      <c r="A53" s="20" t="s">
        <v>229</v>
      </c>
      <c r="B53" s="20">
        <v>121.65</v>
      </c>
    </row>
    <row r="54" spans="1:2" hidden="1" x14ac:dyDescent="0.25">
      <c r="A54" s="20" t="s">
        <v>228</v>
      </c>
      <c r="B54" s="20">
        <v>124.2</v>
      </c>
    </row>
    <row r="55" spans="1:2" hidden="1" x14ac:dyDescent="0.25">
      <c r="A55" s="20" t="s">
        <v>227</v>
      </c>
      <c r="B55" s="20">
        <v>126.12</v>
      </c>
    </row>
    <row r="56" spans="1:2" hidden="1" x14ac:dyDescent="0.25">
      <c r="A56" s="20" t="s">
        <v>226</v>
      </c>
      <c r="B56" s="20">
        <v>128.6</v>
      </c>
    </row>
    <row r="57" spans="1:2" hidden="1" x14ac:dyDescent="0.25">
      <c r="A57" s="20" t="s">
        <v>225</v>
      </c>
      <c r="B57" s="20">
        <v>128.16</v>
      </c>
    </row>
    <row r="58" spans="1:2" hidden="1" x14ac:dyDescent="0.25">
      <c r="A58" s="20" t="s">
        <v>224</v>
      </c>
      <c r="B58" s="20">
        <v>130.12</v>
      </c>
    </row>
    <row r="59" spans="1:2" hidden="1" x14ac:dyDescent="0.25">
      <c r="A59" s="20" t="s">
        <v>223</v>
      </c>
      <c r="B59" s="20">
        <v>135.83000000000001</v>
      </c>
    </row>
    <row r="60" spans="1:2" hidden="1" x14ac:dyDescent="0.25">
      <c r="A60" s="20" t="s">
        <v>222</v>
      </c>
      <c r="B60" s="20">
        <v>138.05000000000001</v>
      </c>
    </row>
    <row r="61" spans="1:2" hidden="1" x14ac:dyDescent="0.25">
      <c r="A61" s="20" t="s">
        <v>221</v>
      </c>
      <c r="B61" s="20">
        <v>134.99</v>
      </c>
    </row>
    <row r="62" spans="1:2" hidden="1" x14ac:dyDescent="0.25">
      <c r="A62" s="20" t="s">
        <v>220</v>
      </c>
      <c r="B62" s="20">
        <v>132.38</v>
      </c>
    </row>
    <row r="63" spans="1:2" hidden="1" x14ac:dyDescent="0.25">
      <c r="A63" s="20" t="s">
        <v>219</v>
      </c>
      <c r="B63" s="20">
        <v>128.94</v>
      </c>
    </row>
    <row r="64" spans="1:2" hidden="1" x14ac:dyDescent="0.25">
      <c r="A64" s="20" t="s">
        <v>218</v>
      </c>
      <c r="B64" s="20">
        <v>128.12</v>
      </c>
    </row>
    <row r="65" spans="1:2" hidden="1" x14ac:dyDescent="0.25">
      <c r="A65" s="20" t="s">
        <v>217</v>
      </c>
      <c r="B65" s="20">
        <v>127.84</v>
      </c>
    </row>
    <row r="66" spans="1:2" hidden="1" x14ac:dyDescent="0.25">
      <c r="A66" s="20" t="s">
        <v>216</v>
      </c>
      <c r="B66" s="20">
        <v>132.43</v>
      </c>
    </row>
    <row r="67" spans="1:2" hidden="1" x14ac:dyDescent="0.25">
      <c r="A67" s="20" t="s">
        <v>215</v>
      </c>
      <c r="B67" s="20">
        <v>134.13</v>
      </c>
    </row>
    <row r="68" spans="1:2" hidden="1" x14ac:dyDescent="0.25">
      <c r="A68" s="20" t="s">
        <v>214</v>
      </c>
      <c r="B68" s="20">
        <v>134.78</v>
      </c>
    </row>
    <row r="69" spans="1:2" hidden="1" x14ac:dyDescent="0.25">
      <c r="A69" s="20" t="s">
        <v>213</v>
      </c>
      <c r="B69" s="20">
        <v>133.13</v>
      </c>
    </row>
    <row r="70" spans="1:2" hidden="1" x14ac:dyDescent="0.25">
      <c r="A70" s="20" t="s">
        <v>212</v>
      </c>
      <c r="B70" s="20">
        <v>129.08000000000001</v>
      </c>
    </row>
    <row r="71" spans="1:2" hidden="1" x14ac:dyDescent="0.25">
      <c r="A71" s="20" t="s">
        <v>211</v>
      </c>
      <c r="B71" s="20">
        <v>134.47999999999999</v>
      </c>
    </row>
    <row r="72" spans="1:2" hidden="1" x14ac:dyDescent="0.25">
      <c r="A72" s="20" t="s">
        <v>210</v>
      </c>
      <c r="B72" s="20">
        <v>132.86000000000001</v>
      </c>
    </row>
    <row r="73" spans="1:2" hidden="1" x14ac:dyDescent="0.25">
      <c r="A73" s="20" t="s">
        <v>209</v>
      </c>
      <c r="B73" s="20">
        <v>134.08000000000001</v>
      </c>
    </row>
    <row r="74" spans="1:2" hidden="1" x14ac:dyDescent="0.25">
      <c r="A74" s="20" t="s">
        <v>208</v>
      </c>
      <c r="B74" s="20">
        <v>134.54</v>
      </c>
    </row>
    <row r="75" spans="1:2" hidden="1" x14ac:dyDescent="0.25">
      <c r="A75" s="20" t="s">
        <v>207</v>
      </c>
      <c r="B75" s="20">
        <v>134.51</v>
      </c>
    </row>
    <row r="76" spans="1:2" hidden="1" x14ac:dyDescent="0.25">
      <c r="A76" s="20" t="s">
        <v>206</v>
      </c>
      <c r="B76" s="20">
        <v>135.97</v>
      </c>
    </row>
    <row r="77" spans="1:2" hidden="1" x14ac:dyDescent="0.25">
      <c r="A77" s="20" t="s">
        <v>205</v>
      </c>
      <c r="B77" s="20">
        <v>136.09</v>
      </c>
    </row>
    <row r="78" spans="1:2" hidden="1" x14ac:dyDescent="0.25">
      <c r="A78" s="20" t="s">
        <v>204</v>
      </c>
      <c r="B78" s="20">
        <v>139.13999999999999</v>
      </c>
    </row>
    <row r="79" spans="1:2" hidden="1" x14ac:dyDescent="0.25">
      <c r="A79" s="20" t="s">
        <v>203</v>
      </c>
      <c r="B79" s="20">
        <v>135.63</v>
      </c>
    </row>
    <row r="80" spans="1:2" hidden="1" x14ac:dyDescent="0.25">
      <c r="A80" s="20" t="s">
        <v>202</v>
      </c>
      <c r="B80" s="20">
        <v>136.55000000000001</v>
      </c>
    </row>
    <row r="81" spans="1:2" hidden="1" x14ac:dyDescent="0.25">
      <c r="A81" s="20" t="s">
        <v>201</v>
      </c>
      <c r="B81" s="20">
        <v>138.83000000000001</v>
      </c>
    </row>
    <row r="82" spans="1:2" hidden="1" x14ac:dyDescent="0.25">
      <c r="A82" s="20" t="s">
        <v>200</v>
      </c>
      <c r="B82" s="20">
        <v>138.84</v>
      </c>
    </row>
    <row r="83" spans="1:2" hidden="1" x14ac:dyDescent="0.25">
      <c r="A83" s="20" t="s">
        <v>199</v>
      </c>
      <c r="B83" s="20">
        <v>135.37</v>
      </c>
    </row>
    <row r="84" spans="1:2" hidden="1" x14ac:dyDescent="0.25">
      <c r="A84" s="20" t="s">
        <v>198</v>
      </c>
      <c r="B84" s="20">
        <v>132.22</v>
      </c>
    </row>
    <row r="85" spans="1:2" hidden="1" x14ac:dyDescent="0.25">
      <c r="A85" s="20" t="s">
        <v>197</v>
      </c>
      <c r="B85" s="20">
        <v>134.75</v>
      </c>
    </row>
    <row r="86" spans="1:2" hidden="1" x14ac:dyDescent="0.25">
      <c r="A86" s="20" t="s">
        <v>196</v>
      </c>
      <c r="B86" s="20">
        <v>135.97999999999999</v>
      </c>
    </row>
    <row r="87" spans="1:2" hidden="1" x14ac:dyDescent="0.25">
      <c r="A87" s="20" t="s">
        <v>195</v>
      </c>
      <c r="B87" s="20">
        <v>136.06</v>
      </c>
    </row>
    <row r="88" spans="1:2" hidden="1" x14ac:dyDescent="0.25">
      <c r="A88" s="20" t="s">
        <v>194</v>
      </c>
      <c r="B88" s="20">
        <v>138.05000000000001</v>
      </c>
    </row>
    <row r="89" spans="1:2" hidden="1" x14ac:dyDescent="0.25">
      <c r="A89" s="20" t="s">
        <v>193</v>
      </c>
      <c r="B89" s="20">
        <v>139.59</v>
      </c>
    </row>
    <row r="90" spans="1:2" hidden="1" x14ac:dyDescent="0.25">
      <c r="A90" s="20" t="s">
        <v>192</v>
      </c>
      <c r="B90" s="20">
        <v>140.58000000000001</v>
      </c>
    </row>
    <row r="91" spans="1:2" hidden="1" x14ac:dyDescent="0.25">
      <c r="A91" s="20" t="s">
        <v>191</v>
      </c>
      <c r="B91" s="20">
        <v>139.82</v>
      </c>
    </row>
    <row r="92" spans="1:2" hidden="1" x14ac:dyDescent="0.25">
      <c r="A92" s="20" t="s">
        <v>190</v>
      </c>
      <c r="B92" s="20">
        <v>140.77000000000001</v>
      </c>
    </row>
    <row r="93" spans="1:2" hidden="1" x14ac:dyDescent="0.25">
      <c r="A93" s="20" t="s">
        <v>189</v>
      </c>
      <c r="B93" s="20">
        <v>140.96</v>
      </c>
    </row>
    <row r="94" spans="1:2" hidden="1" x14ac:dyDescent="0.25">
      <c r="A94" s="20" t="s">
        <v>188</v>
      </c>
      <c r="B94" s="20">
        <v>143.59</v>
      </c>
    </row>
    <row r="95" spans="1:2" hidden="1" x14ac:dyDescent="0.25">
      <c r="A95" s="20" t="s">
        <v>187</v>
      </c>
      <c r="B95" s="20">
        <v>142.69999999999999</v>
      </c>
    </row>
    <row r="96" spans="1:2" hidden="1" x14ac:dyDescent="0.25">
      <c r="A96" s="20" t="s">
        <v>186</v>
      </c>
      <c r="B96" s="20">
        <v>145.11000000000001</v>
      </c>
    </row>
    <row r="97" spans="1:2" hidden="1" x14ac:dyDescent="0.25">
      <c r="A97" s="20" t="s">
        <v>185</v>
      </c>
      <c r="B97" s="20">
        <v>146.69999999999999</v>
      </c>
    </row>
    <row r="98" spans="1:2" hidden="1" x14ac:dyDescent="0.25">
      <c r="A98" s="20" t="s">
        <v>184</v>
      </c>
      <c r="B98" s="20">
        <v>148.53</v>
      </c>
    </row>
    <row r="99" spans="1:2" hidden="1" x14ac:dyDescent="0.25">
      <c r="A99" s="20" t="s">
        <v>183</v>
      </c>
      <c r="B99" s="20">
        <v>148.99</v>
      </c>
    </row>
    <row r="100" spans="1:2" hidden="1" x14ac:dyDescent="0.25">
      <c r="A100" s="20" t="s">
        <v>182</v>
      </c>
      <c r="B100" s="20">
        <v>149.65</v>
      </c>
    </row>
    <row r="101" spans="1:2" hidden="1" x14ac:dyDescent="0.25">
      <c r="A101" s="20" t="s">
        <v>181</v>
      </c>
      <c r="B101" s="20">
        <v>151.11000000000001</v>
      </c>
    </row>
    <row r="102" spans="1:2" hidden="1" x14ac:dyDescent="0.25">
      <c r="A102" s="20" t="s">
        <v>180</v>
      </c>
      <c r="B102" s="20">
        <v>154.82</v>
      </c>
    </row>
    <row r="103" spans="1:2" hidden="1" x14ac:dyDescent="0.25">
      <c r="A103" s="20" t="s">
        <v>179</v>
      </c>
      <c r="B103" s="20">
        <v>156.56</v>
      </c>
    </row>
    <row r="104" spans="1:2" hidden="1" x14ac:dyDescent="0.25">
      <c r="A104" s="20" t="s">
        <v>178</v>
      </c>
      <c r="B104" s="20">
        <v>157.6</v>
      </c>
    </row>
    <row r="105" spans="1:2" hidden="1" x14ac:dyDescent="0.25">
      <c r="A105" s="20" t="s">
        <v>177</v>
      </c>
      <c r="B105" s="20">
        <v>155.24</v>
      </c>
    </row>
    <row r="106" spans="1:2" hidden="1" x14ac:dyDescent="0.25">
      <c r="A106" s="20" t="s">
        <v>176</v>
      </c>
      <c r="B106" s="20">
        <v>160.68</v>
      </c>
    </row>
    <row r="107" spans="1:2" hidden="1" x14ac:dyDescent="0.25">
      <c r="A107" s="20" t="s">
        <v>175</v>
      </c>
      <c r="B107" s="20">
        <v>163.22</v>
      </c>
    </row>
    <row r="108" spans="1:2" hidden="1" x14ac:dyDescent="0.25">
      <c r="A108" s="20" t="s">
        <v>174</v>
      </c>
      <c r="B108" s="20">
        <v>164.55</v>
      </c>
    </row>
    <row r="109" spans="1:2" hidden="1" x14ac:dyDescent="0.25">
      <c r="A109" s="20" t="s">
        <v>173</v>
      </c>
      <c r="B109" s="20">
        <v>166.76</v>
      </c>
    </row>
    <row r="110" spans="1:2" hidden="1" x14ac:dyDescent="0.25">
      <c r="A110" s="20" t="s">
        <v>172</v>
      </c>
      <c r="B110" s="20">
        <v>159.05000000000001</v>
      </c>
    </row>
    <row r="111" spans="1:2" hidden="1" x14ac:dyDescent="0.25">
      <c r="A111" s="20" t="s">
        <v>171</v>
      </c>
      <c r="B111" s="20">
        <v>159.82</v>
      </c>
    </row>
    <row r="112" spans="1:2" hidden="1" x14ac:dyDescent="0.25">
      <c r="A112" s="20" t="s">
        <v>170</v>
      </c>
      <c r="B112" s="20">
        <v>164.95</v>
      </c>
    </row>
    <row r="113" spans="1:2" hidden="1" x14ac:dyDescent="0.25">
      <c r="A113" s="20" t="s">
        <v>169</v>
      </c>
      <c r="B113" s="20">
        <v>162.88999999999999</v>
      </c>
    </row>
    <row r="114" spans="1:2" hidden="1" x14ac:dyDescent="0.25">
      <c r="A114" s="20" t="s">
        <v>168</v>
      </c>
      <c r="B114" s="20">
        <v>163.55000000000001</v>
      </c>
    </row>
    <row r="115" spans="1:2" hidden="1" x14ac:dyDescent="0.25">
      <c r="A115" s="20" t="s">
        <v>167</v>
      </c>
      <c r="B115" s="20">
        <v>158.68</v>
      </c>
    </row>
    <row r="116" spans="1:2" hidden="1" x14ac:dyDescent="0.25">
      <c r="A116" s="20" t="s">
        <v>166</v>
      </c>
      <c r="B116" s="20">
        <v>157.97</v>
      </c>
    </row>
    <row r="117" spans="1:2" hidden="1" x14ac:dyDescent="0.25">
      <c r="A117" s="20" t="s">
        <v>165</v>
      </c>
      <c r="B117" s="20">
        <v>156.59</v>
      </c>
    </row>
    <row r="118" spans="1:2" hidden="1" x14ac:dyDescent="0.25">
      <c r="A118" s="20" t="s">
        <v>164</v>
      </c>
      <c r="B118" s="20">
        <v>161.56</v>
      </c>
    </row>
    <row r="119" spans="1:2" hidden="1" x14ac:dyDescent="0.25">
      <c r="A119" s="20" t="s">
        <v>163</v>
      </c>
      <c r="B119" s="20">
        <v>162.31</v>
      </c>
    </row>
    <row r="120" spans="1:2" hidden="1" x14ac:dyDescent="0.25">
      <c r="A120" s="20" t="s">
        <v>162</v>
      </c>
      <c r="B120" s="20">
        <v>166.26</v>
      </c>
    </row>
    <row r="121" spans="1:2" hidden="1" x14ac:dyDescent="0.25">
      <c r="A121" s="20" t="s">
        <v>161</v>
      </c>
      <c r="B121" s="20">
        <v>168.45</v>
      </c>
    </row>
    <row r="122" spans="1:2" hidden="1" x14ac:dyDescent="0.25">
      <c r="A122" s="20" t="s">
        <v>160</v>
      </c>
      <c r="B122" s="20">
        <v>163.63</v>
      </c>
    </row>
    <row r="123" spans="1:2" hidden="1" x14ac:dyDescent="0.25">
      <c r="A123" s="20" t="s">
        <v>159</v>
      </c>
      <c r="B123" s="20">
        <v>153.19999999999999</v>
      </c>
    </row>
    <row r="124" spans="1:2" hidden="1" x14ac:dyDescent="0.25">
      <c r="A124" s="20" t="s">
        <v>158</v>
      </c>
      <c r="B124" s="20">
        <v>133.52000000000001</v>
      </c>
    </row>
    <row r="125" spans="1:2" hidden="1" x14ac:dyDescent="0.25">
      <c r="A125" s="20" t="s">
        <v>157</v>
      </c>
      <c r="B125" s="20">
        <v>123.28</v>
      </c>
    </row>
    <row r="126" spans="1:2" hidden="1" x14ac:dyDescent="0.25">
      <c r="A126" s="20" t="s">
        <v>156</v>
      </c>
      <c r="B126" s="20">
        <v>122.51</v>
      </c>
    </row>
    <row r="127" spans="1:2" hidden="1" x14ac:dyDescent="0.25">
      <c r="A127" s="20" t="s">
        <v>155</v>
      </c>
      <c r="B127" s="20">
        <v>119.73</v>
      </c>
    </row>
    <row r="128" spans="1:2" hidden="1" x14ac:dyDescent="0.25">
      <c r="A128" s="20" t="s">
        <v>154</v>
      </c>
      <c r="B128" s="20">
        <v>118.3</v>
      </c>
    </row>
    <row r="129" spans="1:2" hidden="1" x14ac:dyDescent="0.25">
      <c r="A129" s="20" t="s">
        <v>153</v>
      </c>
      <c r="B129" s="20">
        <v>127.65</v>
      </c>
    </row>
    <row r="130" spans="1:2" hidden="1" x14ac:dyDescent="0.25">
      <c r="A130" s="20" t="s">
        <v>152</v>
      </c>
      <c r="B130" s="20">
        <v>130.25</v>
      </c>
    </row>
    <row r="131" spans="1:2" hidden="1" x14ac:dyDescent="0.25">
      <c r="A131" s="20" t="s">
        <v>151</v>
      </c>
      <c r="B131" s="20">
        <v>131.85</v>
      </c>
    </row>
    <row r="132" spans="1:2" hidden="1" x14ac:dyDescent="0.25">
      <c r="A132" s="20" t="s">
        <v>150</v>
      </c>
      <c r="B132" s="20">
        <v>135.38999999999999</v>
      </c>
    </row>
    <row r="133" spans="1:2" hidden="1" x14ac:dyDescent="0.25">
      <c r="A133" s="20" t="s">
        <v>149</v>
      </c>
      <c r="B133" s="20">
        <v>133.09</v>
      </c>
    </row>
    <row r="134" spans="1:2" hidden="1" x14ac:dyDescent="0.25">
      <c r="A134" s="20" t="s">
        <v>148</v>
      </c>
      <c r="B134" s="20">
        <v>135.31</v>
      </c>
    </row>
    <row r="135" spans="1:2" hidden="1" x14ac:dyDescent="0.25">
      <c r="A135" s="20" t="s">
        <v>147</v>
      </c>
      <c r="B135" s="20">
        <v>133.13999999999999</v>
      </c>
    </row>
    <row r="136" spans="1:2" hidden="1" x14ac:dyDescent="0.25">
      <c r="A136" s="20" t="s">
        <v>146</v>
      </c>
      <c r="B136" s="20">
        <v>133.91</v>
      </c>
    </row>
    <row r="137" spans="1:2" hidden="1" x14ac:dyDescent="0.25">
      <c r="A137" s="20" t="s">
        <v>145</v>
      </c>
      <c r="B137" s="20">
        <v>132.97</v>
      </c>
    </row>
    <row r="138" spans="1:2" hidden="1" x14ac:dyDescent="0.25">
      <c r="A138" s="20" t="s">
        <v>144</v>
      </c>
      <c r="B138" s="20">
        <v>131.21</v>
      </c>
    </row>
    <row r="139" spans="1:2" hidden="1" x14ac:dyDescent="0.25">
      <c r="A139" s="20" t="s">
        <v>143</v>
      </c>
      <c r="B139" s="20">
        <v>130.34</v>
      </c>
    </row>
    <row r="140" spans="1:2" hidden="1" x14ac:dyDescent="0.25">
      <c r="A140" s="20" t="s">
        <v>142</v>
      </c>
      <c r="B140" s="20">
        <v>123.46</v>
      </c>
    </row>
    <row r="141" spans="1:2" hidden="1" x14ac:dyDescent="0.25">
      <c r="A141" s="20" t="s">
        <v>141</v>
      </c>
      <c r="B141" s="20">
        <v>123.03</v>
      </c>
    </row>
    <row r="142" spans="1:2" hidden="1" x14ac:dyDescent="0.25">
      <c r="A142" s="20" t="s">
        <v>140</v>
      </c>
      <c r="B142" s="20">
        <v>125.33</v>
      </c>
    </row>
    <row r="143" spans="1:2" hidden="1" x14ac:dyDescent="0.25">
      <c r="A143" s="20" t="s">
        <v>139</v>
      </c>
      <c r="B143" s="20">
        <v>115.83</v>
      </c>
    </row>
    <row r="144" spans="1:2" hidden="1" x14ac:dyDescent="0.25">
      <c r="A144" s="20" t="s">
        <v>138</v>
      </c>
      <c r="B144" s="20">
        <v>110.99</v>
      </c>
    </row>
    <row r="145" spans="1:2" hidden="1" x14ac:dyDescent="0.25">
      <c r="A145" s="20" t="s">
        <v>137</v>
      </c>
      <c r="B145" s="20">
        <v>111.73</v>
      </c>
    </row>
    <row r="146" spans="1:2" hidden="1" x14ac:dyDescent="0.25">
      <c r="A146" s="20" t="s">
        <v>136</v>
      </c>
      <c r="B146" s="20">
        <v>110.04</v>
      </c>
    </row>
    <row r="147" spans="1:2" hidden="1" x14ac:dyDescent="0.25">
      <c r="A147" s="20" t="s">
        <v>135</v>
      </c>
      <c r="B147" s="20">
        <v>110.26</v>
      </c>
    </row>
    <row r="148" spans="1:2" hidden="1" x14ac:dyDescent="0.25">
      <c r="A148" s="20" t="s">
        <v>134</v>
      </c>
      <c r="B148" s="20">
        <v>113.67</v>
      </c>
    </row>
    <row r="149" spans="1:2" hidden="1" x14ac:dyDescent="0.25">
      <c r="A149" s="20" t="s">
        <v>133</v>
      </c>
      <c r="B149" s="20">
        <v>112.69</v>
      </c>
    </row>
    <row r="150" spans="1:2" hidden="1" x14ac:dyDescent="0.25">
      <c r="A150" s="20" t="s">
        <v>132</v>
      </c>
      <c r="B150" s="20">
        <v>110.11</v>
      </c>
    </row>
    <row r="151" spans="1:2" hidden="1" x14ac:dyDescent="0.25">
      <c r="A151" s="20" t="s">
        <v>131</v>
      </c>
      <c r="B151" s="20">
        <v>110.38</v>
      </c>
    </row>
    <row r="152" spans="1:2" hidden="1" x14ac:dyDescent="0.25">
      <c r="A152" s="20" t="s">
        <v>130</v>
      </c>
      <c r="B152" s="20">
        <v>112.77</v>
      </c>
    </row>
    <row r="153" spans="1:2" hidden="1" x14ac:dyDescent="0.25">
      <c r="A153" s="20" t="s">
        <v>129</v>
      </c>
      <c r="B153" s="20">
        <v>114.4</v>
      </c>
    </row>
    <row r="154" spans="1:2" hidden="1" x14ac:dyDescent="0.25">
      <c r="A154" s="20" t="s">
        <v>128</v>
      </c>
      <c r="B154" s="20">
        <v>120.42</v>
      </c>
    </row>
    <row r="155" spans="1:2" hidden="1" x14ac:dyDescent="0.25">
      <c r="A155" s="20" t="s">
        <v>127</v>
      </c>
      <c r="B155" s="20">
        <v>116.47</v>
      </c>
    </row>
    <row r="156" spans="1:2" hidden="1" x14ac:dyDescent="0.25">
      <c r="A156" s="20" t="s">
        <v>126</v>
      </c>
      <c r="B156" s="20">
        <v>115.75</v>
      </c>
    </row>
    <row r="157" spans="1:2" hidden="1" x14ac:dyDescent="0.25">
      <c r="A157" s="20" t="s">
        <v>125</v>
      </c>
      <c r="B157" s="20">
        <v>113.26</v>
      </c>
    </row>
    <row r="158" spans="1:2" hidden="1" x14ac:dyDescent="0.25">
      <c r="A158" s="20" t="s">
        <v>124</v>
      </c>
      <c r="B158" s="20">
        <v>110.43</v>
      </c>
    </row>
    <row r="159" spans="1:2" hidden="1" x14ac:dyDescent="0.25">
      <c r="A159" s="20" t="s">
        <v>123</v>
      </c>
      <c r="B159" s="20">
        <v>105.75</v>
      </c>
    </row>
    <row r="160" spans="1:2" hidden="1" x14ac:dyDescent="0.25">
      <c r="A160" s="20" t="s">
        <v>122</v>
      </c>
      <c r="B160" s="20">
        <v>105.06</v>
      </c>
    </row>
    <row r="161" spans="1:2" hidden="1" x14ac:dyDescent="0.25">
      <c r="A161" s="20" t="s">
        <v>121</v>
      </c>
      <c r="B161" s="20">
        <v>105.02</v>
      </c>
    </row>
    <row r="162" spans="1:2" hidden="1" x14ac:dyDescent="0.25">
      <c r="A162" s="20" t="s">
        <v>120</v>
      </c>
      <c r="B162" s="20">
        <v>102.55</v>
      </c>
    </row>
    <row r="163" spans="1:2" hidden="1" x14ac:dyDescent="0.25">
      <c r="A163" s="20" t="s">
        <v>119</v>
      </c>
      <c r="B163" s="20">
        <v>99.33</v>
      </c>
    </row>
    <row r="164" spans="1:2" hidden="1" x14ac:dyDescent="0.25">
      <c r="A164" s="20" t="s">
        <v>118</v>
      </c>
      <c r="B164" s="20">
        <v>103.77</v>
      </c>
    </row>
    <row r="165" spans="1:2" hidden="1" x14ac:dyDescent="0.25">
      <c r="A165" s="20" t="s">
        <v>117</v>
      </c>
      <c r="B165" s="20">
        <v>108.88</v>
      </c>
    </row>
    <row r="166" spans="1:2" hidden="1" x14ac:dyDescent="0.25">
      <c r="A166" s="20" t="s">
        <v>116</v>
      </c>
      <c r="B166" s="20">
        <v>107</v>
      </c>
    </row>
    <row r="167" spans="1:2" hidden="1" x14ac:dyDescent="0.25">
      <c r="A167" s="20" t="s">
        <v>115</v>
      </c>
      <c r="B167" s="20">
        <v>101.97</v>
      </c>
    </row>
    <row r="168" spans="1:2" hidden="1" x14ac:dyDescent="0.25">
      <c r="A168" s="20" t="s">
        <v>114</v>
      </c>
      <c r="B168" s="20">
        <v>99.26</v>
      </c>
    </row>
    <row r="169" spans="1:2" hidden="1" x14ac:dyDescent="0.25">
      <c r="A169" s="20" t="s">
        <v>113</v>
      </c>
      <c r="B169" s="20">
        <v>97.07</v>
      </c>
    </row>
    <row r="170" spans="1:2" hidden="1" x14ac:dyDescent="0.25">
      <c r="A170" s="20" t="s">
        <v>112</v>
      </c>
      <c r="B170" s="20">
        <v>97.58</v>
      </c>
    </row>
    <row r="171" spans="1:2" hidden="1" x14ac:dyDescent="0.25">
      <c r="A171" s="20" t="s">
        <v>111</v>
      </c>
      <c r="B171" s="20">
        <v>100.49</v>
      </c>
    </row>
    <row r="172" spans="1:2" hidden="1" x14ac:dyDescent="0.25">
      <c r="A172" s="20" t="s">
        <v>110</v>
      </c>
      <c r="B172" s="20">
        <v>102.47</v>
      </c>
    </row>
    <row r="173" spans="1:2" hidden="1" x14ac:dyDescent="0.25">
      <c r="A173" s="20" t="s">
        <v>109</v>
      </c>
      <c r="B173" s="20">
        <v>103.94</v>
      </c>
    </row>
    <row r="174" spans="1:2" hidden="1" x14ac:dyDescent="0.25">
      <c r="A174" s="20" t="s">
        <v>108</v>
      </c>
      <c r="B174" s="20">
        <v>109.71</v>
      </c>
    </row>
    <row r="175" spans="1:2" hidden="1" x14ac:dyDescent="0.25">
      <c r="A175" s="20" t="s">
        <v>107</v>
      </c>
      <c r="B175" s="20">
        <v>118.34</v>
      </c>
    </row>
    <row r="176" spans="1:2" hidden="1" x14ac:dyDescent="0.25">
      <c r="A176" s="20" t="s">
        <v>106</v>
      </c>
      <c r="B176" s="20">
        <v>124.4</v>
      </c>
    </row>
    <row r="177" spans="1:2" hidden="1" x14ac:dyDescent="0.25">
      <c r="A177" s="20" t="s">
        <v>105</v>
      </c>
      <c r="B177" s="20">
        <v>122.99</v>
      </c>
    </row>
    <row r="178" spans="1:2" hidden="1" x14ac:dyDescent="0.25">
      <c r="A178" s="20" t="s">
        <v>104</v>
      </c>
      <c r="B178" s="20">
        <v>127.54</v>
      </c>
    </row>
    <row r="179" spans="1:2" hidden="1" x14ac:dyDescent="0.25">
      <c r="A179" s="20" t="s">
        <v>103</v>
      </c>
      <c r="B179" s="20">
        <v>131.13</v>
      </c>
    </row>
    <row r="180" spans="1:2" hidden="1" x14ac:dyDescent="0.25">
      <c r="A180" s="20" t="s">
        <v>102</v>
      </c>
      <c r="B180" s="20">
        <v>128.4</v>
      </c>
    </row>
    <row r="181" spans="1:2" hidden="1" x14ac:dyDescent="0.25">
      <c r="A181" s="20" t="s">
        <v>101</v>
      </c>
      <c r="B181" s="20">
        <v>130.38999999999999</v>
      </c>
    </row>
    <row r="182" spans="1:2" hidden="1" x14ac:dyDescent="0.25">
      <c r="A182" s="20" t="s">
        <v>100</v>
      </c>
      <c r="B182" s="20">
        <v>130.34</v>
      </c>
    </row>
    <row r="183" spans="1:2" hidden="1" x14ac:dyDescent="0.25">
      <c r="A183" s="20" t="s">
        <v>99</v>
      </c>
      <c r="B183" s="20">
        <v>132.41</v>
      </c>
    </row>
    <row r="184" spans="1:2" hidden="1" x14ac:dyDescent="0.25">
      <c r="A184" s="20" t="s">
        <v>98</v>
      </c>
      <c r="B184" s="20">
        <v>133.32</v>
      </c>
    </row>
    <row r="185" spans="1:2" hidden="1" x14ac:dyDescent="0.25">
      <c r="A185" s="20" t="s">
        <v>97</v>
      </c>
      <c r="B185" s="20">
        <v>134.97</v>
      </c>
    </row>
    <row r="186" spans="1:2" hidden="1" x14ac:dyDescent="0.25">
      <c r="A186" s="20" t="s">
        <v>96</v>
      </c>
      <c r="B186" s="20">
        <v>141.68</v>
      </c>
    </row>
    <row r="187" spans="1:2" hidden="1" x14ac:dyDescent="0.25">
      <c r="A187" s="20" t="s">
        <v>95</v>
      </c>
      <c r="B187" s="20">
        <v>141.47</v>
      </c>
    </row>
    <row r="188" spans="1:2" hidden="1" x14ac:dyDescent="0.25">
      <c r="A188" s="20" t="s">
        <v>94</v>
      </c>
      <c r="B188" s="20">
        <v>139.35</v>
      </c>
    </row>
    <row r="189" spans="1:2" hidden="1" x14ac:dyDescent="0.25">
      <c r="A189" s="20" t="s">
        <v>93</v>
      </c>
      <c r="B189" s="20">
        <v>141.47999999999999</v>
      </c>
    </row>
    <row r="190" spans="1:2" hidden="1" x14ac:dyDescent="0.25">
      <c r="A190" s="20" t="s">
        <v>92</v>
      </c>
      <c r="B190" s="20">
        <v>141.62</v>
      </c>
    </row>
    <row r="191" spans="1:2" hidden="1" x14ac:dyDescent="0.25">
      <c r="A191" s="20" t="s">
        <v>91</v>
      </c>
      <c r="B191" s="20">
        <v>139.74</v>
      </c>
    </row>
    <row r="192" spans="1:2" hidden="1" x14ac:dyDescent="0.25">
      <c r="A192" s="20" t="s">
        <v>90</v>
      </c>
      <c r="B192" s="20">
        <v>138.72</v>
      </c>
    </row>
    <row r="193" spans="1:2" hidden="1" x14ac:dyDescent="0.25">
      <c r="A193" s="20" t="s">
        <v>89</v>
      </c>
      <c r="B193" s="20">
        <v>137.72</v>
      </c>
    </row>
    <row r="194" spans="1:2" hidden="1" x14ac:dyDescent="0.25">
      <c r="A194" s="20" t="s">
        <v>88</v>
      </c>
      <c r="B194" s="20">
        <v>137.11000000000001</v>
      </c>
    </row>
    <row r="195" spans="1:2" hidden="1" x14ac:dyDescent="0.25">
      <c r="A195" s="20" t="s">
        <v>87</v>
      </c>
      <c r="B195" s="20">
        <v>138.38999999999999</v>
      </c>
    </row>
    <row r="196" spans="1:2" hidden="1" x14ac:dyDescent="0.25">
      <c r="A196" s="20" t="s">
        <v>86</v>
      </c>
      <c r="B196" s="20">
        <v>136.85</v>
      </c>
    </row>
    <row r="197" spans="1:2" hidden="1" x14ac:dyDescent="0.25">
      <c r="A197" s="20" t="s">
        <v>85</v>
      </c>
      <c r="B197" s="20">
        <v>145.03</v>
      </c>
    </row>
    <row r="198" spans="1:2" hidden="1" x14ac:dyDescent="0.25">
      <c r="A198" s="20" t="s">
        <v>84</v>
      </c>
      <c r="B198" s="20">
        <v>147.06</v>
      </c>
    </row>
    <row r="199" spans="1:2" hidden="1" x14ac:dyDescent="0.25">
      <c r="A199" s="20" t="s">
        <v>83</v>
      </c>
      <c r="B199" s="20">
        <v>137.47</v>
      </c>
    </row>
    <row r="200" spans="1:2" hidden="1" x14ac:dyDescent="0.25">
      <c r="A200" s="20" t="s">
        <v>82</v>
      </c>
      <c r="B200" s="20">
        <v>134.69</v>
      </c>
    </row>
    <row r="201" spans="1:2" hidden="1" x14ac:dyDescent="0.25">
      <c r="A201" s="20" t="s">
        <v>81</v>
      </c>
      <c r="B201" s="20">
        <v>130.41</v>
      </c>
    </row>
    <row r="202" spans="1:2" hidden="1" x14ac:dyDescent="0.25">
      <c r="A202" s="20" t="s">
        <v>80</v>
      </c>
      <c r="B202" s="20">
        <v>128.94</v>
      </c>
    </row>
    <row r="203" spans="1:2" hidden="1" x14ac:dyDescent="0.25">
      <c r="A203" s="20" t="s">
        <v>79</v>
      </c>
      <c r="B203" s="20">
        <v>134.75</v>
      </c>
    </row>
    <row r="204" spans="1:2" hidden="1" x14ac:dyDescent="0.25">
      <c r="A204" s="20" t="s">
        <v>78</v>
      </c>
      <c r="B204" s="20">
        <v>138.74</v>
      </c>
    </row>
    <row r="205" spans="1:2" hidden="1" x14ac:dyDescent="0.25">
      <c r="A205" s="20" t="s">
        <v>77</v>
      </c>
      <c r="B205" s="20">
        <v>135.68</v>
      </c>
    </row>
    <row r="206" spans="1:2" hidden="1" x14ac:dyDescent="0.25">
      <c r="A206" s="20" t="s">
        <v>76</v>
      </c>
      <c r="B206" s="20">
        <v>137.12</v>
      </c>
    </row>
    <row r="207" spans="1:2" hidden="1" x14ac:dyDescent="0.25">
      <c r="A207" s="20" t="s">
        <v>75</v>
      </c>
      <c r="B207" s="20">
        <v>134.85</v>
      </c>
    </row>
    <row r="208" spans="1:2" hidden="1" x14ac:dyDescent="0.25">
      <c r="A208" s="20" t="s">
        <v>74</v>
      </c>
      <c r="B208" s="20">
        <v>134.84</v>
      </c>
    </row>
    <row r="209" spans="1:2" hidden="1" x14ac:dyDescent="0.25">
      <c r="A209" s="20" t="s">
        <v>73</v>
      </c>
      <c r="B209" s="20">
        <v>131.6</v>
      </c>
    </row>
    <row r="210" spans="1:2" hidden="1" x14ac:dyDescent="0.25">
      <c r="A210" s="20" t="s">
        <v>72</v>
      </c>
      <c r="B210" s="20">
        <v>132.36000000000001</v>
      </c>
    </row>
    <row r="211" spans="1:2" hidden="1" x14ac:dyDescent="0.25">
      <c r="A211" s="20" t="s">
        <v>71</v>
      </c>
      <c r="B211" s="20">
        <v>128.32</v>
      </c>
    </row>
    <row r="212" spans="1:2" hidden="1" x14ac:dyDescent="0.25">
      <c r="A212" s="20" t="s">
        <v>70</v>
      </c>
      <c r="B212" s="20">
        <v>127.35</v>
      </c>
    </row>
    <row r="213" spans="1:2" hidden="1" x14ac:dyDescent="0.25">
      <c r="A213" s="20" t="s">
        <v>69</v>
      </c>
      <c r="B213" s="20">
        <v>125.39</v>
      </c>
    </row>
    <row r="214" spans="1:2" hidden="1" x14ac:dyDescent="0.25">
      <c r="A214" s="20" t="s">
        <v>68</v>
      </c>
      <c r="B214" s="20">
        <v>124.29</v>
      </c>
    </row>
    <row r="215" spans="1:2" hidden="1" x14ac:dyDescent="0.25">
      <c r="A215" s="20" t="s">
        <v>67</v>
      </c>
      <c r="B215" s="20">
        <v>123.21</v>
      </c>
    </row>
    <row r="216" spans="1:2" hidden="1" x14ac:dyDescent="0.25">
      <c r="A216" s="20" t="s">
        <v>66</v>
      </c>
      <c r="B216" s="20">
        <v>118.45</v>
      </c>
    </row>
    <row r="217" spans="1:2" hidden="1" x14ac:dyDescent="0.25">
      <c r="A217" s="20" t="s">
        <v>65</v>
      </c>
      <c r="B217" s="20">
        <v>115.25</v>
      </c>
    </row>
    <row r="218" spans="1:2" hidden="1" x14ac:dyDescent="0.25">
      <c r="A218" s="20" t="s">
        <v>64</v>
      </c>
      <c r="B218" s="20">
        <v>113.49</v>
      </c>
    </row>
    <row r="219" spans="1:2" hidden="1" x14ac:dyDescent="0.25">
      <c r="A219" s="20" t="s">
        <v>63</v>
      </c>
      <c r="B219" s="20">
        <v>114.22</v>
      </c>
    </row>
    <row r="220" spans="1:2" hidden="1" x14ac:dyDescent="0.25">
      <c r="A220" s="20" t="s">
        <v>62</v>
      </c>
      <c r="B220" s="20">
        <v>114.47</v>
      </c>
    </row>
    <row r="221" spans="1:2" hidden="1" x14ac:dyDescent="0.25">
      <c r="A221" s="20" t="s">
        <v>61</v>
      </c>
      <c r="B221" s="20">
        <v>116.93</v>
      </c>
    </row>
    <row r="222" spans="1:2" hidden="1" x14ac:dyDescent="0.25">
      <c r="A222" s="20" t="s">
        <v>60</v>
      </c>
      <c r="B222" s="20">
        <v>122.39</v>
      </c>
    </row>
    <row r="223" spans="1:2" hidden="1" x14ac:dyDescent="0.25">
      <c r="A223" s="20" t="s">
        <v>59</v>
      </c>
      <c r="B223" s="20">
        <v>122.14</v>
      </c>
    </row>
    <row r="224" spans="1:2" hidden="1" x14ac:dyDescent="0.25">
      <c r="A224" s="20" t="s">
        <v>58</v>
      </c>
      <c r="B224" s="20">
        <v>120.17</v>
      </c>
    </row>
    <row r="225" spans="1:2" hidden="1" x14ac:dyDescent="0.25">
      <c r="A225" s="20" t="s">
        <v>57</v>
      </c>
      <c r="B225" s="20">
        <v>120.68</v>
      </c>
    </row>
    <row r="226" spans="1:2" hidden="1" x14ac:dyDescent="0.25">
      <c r="A226" s="20" t="s">
        <v>56</v>
      </c>
      <c r="B226" s="20">
        <v>118.29</v>
      </c>
    </row>
    <row r="227" spans="1:2" hidden="1" x14ac:dyDescent="0.25">
      <c r="A227" s="20" t="s">
        <v>55</v>
      </c>
      <c r="B227" s="20">
        <v>124.09</v>
      </c>
    </row>
    <row r="228" spans="1:2" x14ac:dyDescent="0.25">
      <c r="A228" s="20" t="s">
        <v>54</v>
      </c>
      <c r="B228" s="20">
        <v>124.58</v>
      </c>
    </row>
    <row r="229" spans="1:2" x14ac:dyDescent="0.25">
      <c r="A229" s="20" t="s">
        <v>53</v>
      </c>
      <c r="B229" s="20">
        <v>129.47999999999999</v>
      </c>
    </row>
    <row r="230" spans="1:2" x14ac:dyDescent="0.25">
      <c r="A230" s="20" t="s">
        <v>52</v>
      </c>
      <c r="B230" s="20">
        <v>129.69999999999999</v>
      </c>
    </row>
    <row r="231" spans="1:2" x14ac:dyDescent="0.25">
      <c r="A231" s="20" t="s">
        <v>51</v>
      </c>
      <c r="B231" s="20">
        <v>131.91999999999999</v>
      </c>
    </row>
    <row r="232" spans="1:2" x14ac:dyDescent="0.25">
      <c r="A232" s="20" t="s">
        <v>50</v>
      </c>
      <c r="B232" s="20">
        <v>132.76</v>
      </c>
    </row>
    <row r="233" spans="1:2" x14ac:dyDescent="0.25">
      <c r="A233" s="20" t="s">
        <v>49</v>
      </c>
      <c r="B233" s="20">
        <v>132.38999999999999</v>
      </c>
    </row>
    <row r="234" spans="1:2" x14ac:dyDescent="0.25">
      <c r="A234" s="20" t="s">
        <v>48</v>
      </c>
      <c r="B234" s="20">
        <v>133.63999999999999</v>
      </c>
    </row>
    <row r="235" spans="1:2" x14ac:dyDescent="0.25">
      <c r="A235" s="20" t="s">
        <v>47</v>
      </c>
      <c r="B235" s="20">
        <v>135.25</v>
      </c>
    </row>
    <row r="236" spans="1:2" x14ac:dyDescent="0.25">
      <c r="A236" s="20" t="s">
        <v>46</v>
      </c>
      <c r="B236" s="20">
        <v>133.29</v>
      </c>
    </row>
    <row r="237" spans="1:2" x14ac:dyDescent="0.25">
      <c r="A237" s="20" t="s">
        <v>45</v>
      </c>
      <c r="B237" s="20">
        <v>130.86000000000001</v>
      </c>
    </row>
    <row r="238" spans="1:2" x14ac:dyDescent="0.25">
      <c r="A238" s="20" t="s">
        <v>44</v>
      </c>
      <c r="B238" s="20">
        <v>132.16</v>
      </c>
    </row>
    <row r="239" spans="1:2" x14ac:dyDescent="0.25">
      <c r="A239" s="20" t="s">
        <v>43</v>
      </c>
      <c r="B239" s="20">
        <v>129.57</v>
      </c>
    </row>
    <row r="240" spans="1:2" x14ac:dyDescent="0.25">
      <c r="B240" s="20" t="s">
        <v>42</v>
      </c>
    </row>
    <row r="241" spans="2:2" x14ac:dyDescent="0.25">
      <c r="B241" s="20" t="s">
        <v>41</v>
      </c>
    </row>
    <row r="242" spans="2:2" x14ac:dyDescent="0.25">
      <c r="B242" s="20" t="s">
        <v>40</v>
      </c>
    </row>
  </sheetData>
  <hyperlinks>
    <hyperlink ref="G3" r:id="rId1"/>
  </hyperlinks>
  <pageMargins left="0.7" right="0.7" top="0.78740157499999996" bottom="0.78740157499999996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Gewinnprognose</vt:lpstr>
      <vt:lpstr>Währungsrechner (JPY)</vt:lpstr>
      <vt:lpstr>Zeitreihe Yen-Kurs</vt:lpstr>
      <vt:lpstr>JPY</vt:lpstr>
      <vt:lpstr>markup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missong</dc:creator>
  <cp:lastModifiedBy>excel_01</cp:lastModifiedBy>
  <dcterms:created xsi:type="dcterms:W3CDTF">2017-09-26T13:24:13Z</dcterms:created>
  <dcterms:modified xsi:type="dcterms:W3CDTF">2018-10-21T17:31:43Z</dcterms:modified>
</cp:coreProperties>
</file>